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180" windowHeight="11385" tabRatio="960" firstSheet="13" activeTab="20"/>
  </bookViews>
  <sheets>
    <sheet name="2002-001" sheetId="1" r:id="rId1"/>
    <sheet name="2002-002" sheetId="2" r:id="rId2"/>
    <sheet name="2002-Irr" sheetId="3" r:id="rId3"/>
    <sheet name="2003-001" sheetId="4" r:id="rId4"/>
    <sheet name="2003-002" sheetId="5" r:id="rId5"/>
    <sheet name="2003-Irr" sheetId="6" r:id="rId6"/>
    <sheet name="2004-001" sheetId="7" r:id="rId7"/>
    <sheet name="2004-002" sheetId="8" r:id="rId8"/>
    <sheet name="2004-Irr" sheetId="9" r:id="rId9"/>
    <sheet name="2005-001" sheetId="10" r:id="rId10"/>
    <sheet name="2005-002" sheetId="11" r:id="rId11"/>
    <sheet name="2005-Irr" sheetId="12" r:id="rId12"/>
    <sheet name="2006-001" sheetId="13" r:id="rId13"/>
    <sheet name="2006-002" sheetId="14" r:id="rId14"/>
    <sheet name="2006-Irr" sheetId="15" r:id="rId15"/>
    <sheet name="2007-001" sheetId="16" r:id="rId16"/>
    <sheet name="2007-002" sheetId="17" r:id="rId17"/>
    <sheet name="2007-Irr" sheetId="18" r:id="rId18"/>
    <sheet name="2008-001" sheetId="19" r:id="rId19"/>
    <sheet name="2008-002" sheetId="20" r:id="rId20"/>
    <sheet name="AverageFlow" sheetId="21" r:id="rId21"/>
  </sheets>
  <definedNames/>
  <calcPr fullCalcOnLoad="1"/>
</workbook>
</file>

<file path=xl/comments21.xml><?xml version="1.0" encoding="utf-8"?>
<comments xmlns="http://schemas.openxmlformats.org/spreadsheetml/2006/main">
  <authors>
    <author>egaddis</author>
  </authors>
  <commentList>
    <comment ref="O24" authorId="0">
      <text>
        <r>
          <rPr>
            <b/>
            <sz val="8"/>
            <rFont val="Tahoma"/>
            <family val="0"/>
          </rPr>
          <t>egaddis:</t>
        </r>
        <r>
          <rPr>
            <sz val="8"/>
            <rFont val="Tahoma"/>
            <family val="0"/>
          </rPr>
          <t xml:space="preserve">
DMR average values.</t>
        </r>
      </text>
    </comment>
  </commentList>
</comments>
</file>

<file path=xl/sharedStrings.xml><?xml version="1.0" encoding="utf-8"?>
<sst xmlns="http://schemas.openxmlformats.org/spreadsheetml/2006/main" count="632" uniqueCount="47">
  <si>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</si>
  <si>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</si>
  <si>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</si>
  <si>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</si>
  <si>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</si>
  <si>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</si>
  <si>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</si>
  <si>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</si>
  <si>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</si>
  <si>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</si>
  <si>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</si>
  <si>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</si>
  <si>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Annual KgTp/year</t>
  </si>
  <si>
    <t>Summer KgTp/season</t>
  </si>
  <si>
    <t>Winter KgTp/season</t>
  </si>
  <si>
    <t>Average Summer KgTp/season</t>
  </si>
  <si>
    <t>Average Winter KgTp/season</t>
  </si>
  <si>
    <t>sum</t>
  </si>
  <si>
    <t>Sum</t>
  </si>
  <si>
    <t>AVERAGE</t>
  </si>
  <si>
    <t>2007 001</t>
  </si>
  <si>
    <t>2007 002</t>
  </si>
  <si>
    <t>2006 001</t>
  </si>
  <si>
    <t>2006 002</t>
  </si>
  <si>
    <t>2005 001</t>
  </si>
  <si>
    <t>2005 002</t>
  </si>
  <si>
    <t>2004 001</t>
  </si>
  <si>
    <t>2004 002</t>
  </si>
  <si>
    <t>2003 001</t>
  </si>
  <si>
    <t>2003 002</t>
  </si>
  <si>
    <t>2002 001</t>
  </si>
  <si>
    <t>2002 002</t>
  </si>
  <si>
    <t>2008 001</t>
  </si>
  <si>
    <t>2008 002</t>
  </si>
  <si>
    <t>001</t>
  </si>
  <si>
    <t>002</t>
  </si>
  <si>
    <t>M-O</t>
  </si>
  <si>
    <t>N-A</t>
  </si>
  <si>
    <t>TOTAL FLOW</t>
  </si>
  <si>
    <t>Days in month</t>
  </si>
  <si>
    <t>2003 - 2007 001 total flow</t>
  </si>
  <si>
    <t>2003 - 2007 002 total flow</t>
  </si>
  <si>
    <t>Million gallons</t>
  </si>
  <si>
    <t>Irrigation contract</t>
  </si>
  <si>
    <t>2005-2007 001</t>
  </si>
  <si>
    <t>2005-2007 002</t>
  </si>
  <si>
    <t>REPORT TABLE 4.12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</si>
</sst>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7.5"/>
      <name val="Arial"/>
      <family val="0"/>
    </font>
    <font>
      <b/>
      <sz val="20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quotePrefix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 quotePrefix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Fill="1" applyBorder="1" applyAlignment="1" quotePrefix="1">
      <alignment horizontal="center"/>
    </xf>
    <xf numFmtId="164" fontId="0" fillId="0" borderId="2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 quotePrefix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6" fillId="0" borderId="9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6" fontId="0" fillId="0" borderId="0" xfId="15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5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Difference betweeen 001 and 002 Flows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AverageFlow!$A$32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AverageFlow!$B$25:$M$25</c:f>
              <c:strCache/>
            </c:strRef>
          </c:cat>
          <c:val>
            <c:numRef>
              <c:f>AverageFlow!$B$32:$M$32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1"/>
          <c:tx>
            <c:strRef>
              <c:f>AverageFlow!$A$31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AverageFlow!$B$25:$M$25</c:f>
              <c:strCache/>
            </c:strRef>
          </c:cat>
          <c:val>
            <c:numRef>
              <c:f>AverageFlow!$B$31:$M$31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AverageFlow!$A$30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AverageFlow!$B$25:$M$25</c:f>
              <c:strCache/>
            </c:strRef>
          </c:cat>
          <c:val>
            <c:numRef>
              <c:f>AverageFlow!$B$30:$M$30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AverageFlow!$A$29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AverageFlow!$B$25:$M$25</c:f>
              <c:strCache/>
            </c:strRef>
          </c:cat>
          <c:val>
            <c:numRef>
              <c:f>AverageFlow!$B$29:$M$29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4"/>
          <c:tx>
            <c:strRef>
              <c:f>AverageFlow!$A$28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AverageFlow!$B$25:$M$25</c:f>
              <c:strCache/>
            </c:strRef>
          </c:cat>
          <c:val>
            <c:numRef>
              <c:f>AverageFlow!$B$28:$M$28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5"/>
          <c:tx>
            <c:strRef>
              <c:f>AverageFlow!$A$27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AverageFlow!$B$25:$M$25</c:f>
              <c:strCache/>
            </c:strRef>
          </c:cat>
          <c:val>
            <c:numRef>
              <c:f>AverageFlow!$B$27:$M$27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6"/>
          <c:tx>
            <c:strRef>
              <c:f>AverageFlow!$A$26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AverageFlow!$B$25:$M$25</c:f>
              <c:strCache/>
            </c:strRef>
          </c:cat>
          <c:val>
            <c:numRef>
              <c:f>AverageFlow!$B$26:$M$26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85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86</xdr:row>
      <xdr:rowOff>76200</xdr:rowOff>
    </xdr:from>
    <xdr:to>
      <xdr:col>14</xdr:col>
      <xdr:colOff>190500</xdr:colOff>
      <xdr:row>114</xdr:row>
      <xdr:rowOff>66675</xdr:rowOff>
    </xdr:to>
    <xdr:graphicFrame>
      <xdr:nvGraphicFramePr>
        <xdr:cNvPr id="1" name="Chart 2"/>
        <xdr:cNvGraphicFramePr/>
      </xdr:nvGraphicFramePr>
      <xdr:xfrm>
        <a:off x="1695450" y="14001750"/>
        <a:ext cx="83915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C22" sqref="C22"/>
    </sheetView>
  </sheetViews>
  <sheetFormatPr defaultColWidth="9.140625" defaultRowHeight="12.75"/>
  <cols>
    <col min="1" max="1" width="9.140625" style="1" customWidth="1"/>
    <col min="2" max="13" width="9.7109375" style="1" customWidth="1"/>
  </cols>
  <sheetData>
    <row r="1" spans="1:13" ht="18.75" customHeight="1">
      <c r="A1" s="3">
        <v>2002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4.25">
      <c r="A2" s="3">
        <v>1</v>
      </c>
      <c r="G2" s="23">
        <v>14.8</v>
      </c>
      <c r="H2" s="23">
        <v>11</v>
      </c>
      <c r="I2" s="23">
        <v>10.4</v>
      </c>
      <c r="J2" s="23">
        <v>9.6</v>
      </c>
      <c r="K2" s="23">
        <v>9.9</v>
      </c>
      <c r="L2" s="23">
        <v>9.6</v>
      </c>
      <c r="M2" s="23">
        <v>7.3</v>
      </c>
    </row>
    <row r="3" spans="1:13" ht="14.25">
      <c r="A3" s="3">
        <f aca="true" t="shared" si="0" ref="A3:A31">A4-1</f>
        <v>2</v>
      </c>
      <c r="G3" s="4">
        <v>15.4</v>
      </c>
      <c r="H3" s="4">
        <v>10.4</v>
      </c>
      <c r="I3" s="4">
        <v>10.3</v>
      </c>
      <c r="J3" s="4">
        <v>9.4</v>
      </c>
      <c r="K3" s="4">
        <v>9.9</v>
      </c>
      <c r="L3" s="4">
        <v>8.1</v>
      </c>
      <c r="M3" s="4">
        <v>7.2</v>
      </c>
    </row>
    <row r="4" spans="1:13" ht="14.25">
      <c r="A4" s="3">
        <f t="shared" si="0"/>
        <v>3</v>
      </c>
      <c r="G4" s="4">
        <v>15.3</v>
      </c>
      <c r="H4" s="4">
        <v>10.5</v>
      </c>
      <c r="I4" s="4">
        <v>9.7</v>
      </c>
      <c r="J4" s="4">
        <v>9.4</v>
      </c>
      <c r="K4" s="4">
        <v>9.7</v>
      </c>
      <c r="L4" s="4">
        <v>8.1</v>
      </c>
      <c r="M4" s="4">
        <v>6.9</v>
      </c>
    </row>
    <row r="5" spans="1:13" ht="14.25">
      <c r="A5" s="3">
        <f t="shared" si="0"/>
        <v>4</v>
      </c>
      <c r="G5" s="4">
        <v>14.4</v>
      </c>
      <c r="H5" s="4">
        <v>10.5</v>
      </c>
      <c r="I5" s="4">
        <v>11.6</v>
      </c>
      <c r="J5" s="4">
        <v>9.4</v>
      </c>
      <c r="K5" s="4">
        <v>9.8</v>
      </c>
      <c r="L5" s="4">
        <v>8.2</v>
      </c>
      <c r="M5" s="4">
        <v>6.9</v>
      </c>
    </row>
    <row r="6" spans="1:13" ht="14.25">
      <c r="A6" s="3">
        <f t="shared" si="0"/>
        <v>5</v>
      </c>
      <c r="G6" s="4">
        <v>13.5</v>
      </c>
      <c r="H6" s="4">
        <v>10.4</v>
      </c>
      <c r="I6" s="4">
        <v>10.5</v>
      </c>
      <c r="J6" s="4">
        <v>9.3</v>
      </c>
      <c r="K6" s="4">
        <v>9.8</v>
      </c>
      <c r="L6" s="4">
        <v>8</v>
      </c>
      <c r="M6" s="4">
        <v>7.9</v>
      </c>
    </row>
    <row r="7" spans="1:13" ht="14.25">
      <c r="A7" s="3">
        <f t="shared" si="0"/>
        <v>6</v>
      </c>
      <c r="G7" s="4">
        <v>13.9</v>
      </c>
      <c r="H7" s="4">
        <v>10.7</v>
      </c>
      <c r="I7" s="4">
        <v>10.3</v>
      </c>
      <c r="J7" s="4">
        <v>11.3</v>
      </c>
      <c r="K7" s="4">
        <v>9.8</v>
      </c>
      <c r="L7" s="4">
        <v>7.9</v>
      </c>
      <c r="M7" s="4">
        <v>6.8</v>
      </c>
    </row>
    <row r="8" spans="1:13" ht="14.25">
      <c r="A8" s="3">
        <f t="shared" si="0"/>
        <v>7</v>
      </c>
      <c r="G8" s="4">
        <v>11.8</v>
      </c>
      <c r="H8" s="4">
        <v>9.8</v>
      </c>
      <c r="I8" s="4">
        <v>10.7</v>
      </c>
      <c r="J8" s="4">
        <v>11.7</v>
      </c>
      <c r="K8" s="4">
        <v>11.9</v>
      </c>
      <c r="L8" s="4">
        <v>7.6</v>
      </c>
      <c r="M8" s="4">
        <v>7.4</v>
      </c>
    </row>
    <row r="9" spans="1:13" ht="14.25">
      <c r="A9" s="3">
        <f t="shared" si="0"/>
        <v>8</v>
      </c>
      <c r="G9" s="4">
        <v>14.6</v>
      </c>
      <c r="H9" s="4">
        <v>9.8</v>
      </c>
      <c r="I9" s="4">
        <v>10.1</v>
      </c>
      <c r="J9" s="4">
        <v>11.7</v>
      </c>
      <c r="K9" s="4">
        <v>11.9</v>
      </c>
      <c r="L9" s="4">
        <v>8.2</v>
      </c>
      <c r="M9" s="4">
        <v>7</v>
      </c>
    </row>
    <row r="10" spans="1:13" ht="14.25">
      <c r="A10" s="3">
        <f t="shared" si="0"/>
        <v>9</v>
      </c>
      <c r="G10" s="4">
        <v>12.2</v>
      </c>
      <c r="H10" s="4">
        <v>10</v>
      </c>
      <c r="I10" s="4">
        <v>9.9</v>
      </c>
      <c r="J10" s="4">
        <v>13.6</v>
      </c>
      <c r="K10" s="4">
        <v>11.9</v>
      </c>
      <c r="L10" s="4">
        <v>10.3</v>
      </c>
      <c r="M10" s="4">
        <v>7.6</v>
      </c>
    </row>
    <row r="11" spans="1:13" ht="14.25">
      <c r="A11" s="3">
        <f t="shared" si="0"/>
        <v>10</v>
      </c>
      <c r="G11" s="4">
        <v>15.7</v>
      </c>
      <c r="H11" s="4">
        <v>10.5</v>
      </c>
      <c r="I11" s="4">
        <v>9.5</v>
      </c>
      <c r="J11" s="4">
        <v>13.6</v>
      </c>
      <c r="K11" s="4">
        <v>3.4</v>
      </c>
      <c r="L11" s="4">
        <v>8.3</v>
      </c>
      <c r="M11" s="4">
        <v>7.2</v>
      </c>
    </row>
    <row r="12" spans="1:13" ht="14.25">
      <c r="A12" s="3">
        <f t="shared" si="0"/>
        <v>11</v>
      </c>
      <c r="G12" s="4">
        <v>15.2</v>
      </c>
      <c r="H12" s="4">
        <v>10.1</v>
      </c>
      <c r="I12" s="4">
        <v>10.4</v>
      </c>
      <c r="J12" s="4">
        <v>13.7</v>
      </c>
      <c r="K12" s="4">
        <v>11.7</v>
      </c>
      <c r="L12" s="4">
        <v>9.5</v>
      </c>
      <c r="M12" s="4">
        <v>7.3</v>
      </c>
    </row>
    <row r="13" spans="1:13" ht="14.25">
      <c r="A13" s="3">
        <f t="shared" si="0"/>
        <v>12</v>
      </c>
      <c r="G13" s="4">
        <v>14.6</v>
      </c>
      <c r="H13" s="4">
        <v>9.2</v>
      </c>
      <c r="I13" s="4">
        <v>10.1</v>
      </c>
      <c r="J13" s="4">
        <v>13.4</v>
      </c>
      <c r="K13" s="4">
        <v>11.1</v>
      </c>
      <c r="L13" s="4">
        <v>9.6</v>
      </c>
      <c r="M13" s="4">
        <v>7.5</v>
      </c>
    </row>
    <row r="14" spans="1:13" ht="14.25">
      <c r="A14" s="3">
        <f t="shared" si="0"/>
        <v>13</v>
      </c>
      <c r="G14" s="4">
        <v>15.4</v>
      </c>
      <c r="H14" s="4">
        <v>10.4</v>
      </c>
      <c r="I14" s="4">
        <v>9.6</v>
      </c>
      <c r="J14" s="4">
        <v>11.2</v>
      </c>
      <c r="K14" s="4">
        <v>12.1</v>
      </c>
      <c r="L14" s="4">
        <v>9.2</v>
      </c>
      <c r="M14" s="4">
        <v>7.4</v>
      </c>
    </row>
    <row r="15" spans="1:13" ht="14.25">
      <c r="A15" s="3">
        <f t="shared" si="0"/>
        <v>14</v>
      </c>
      <c r="G15" s="4">
        <v>13.9</v>
      </c>
      <c r="H15" s="4">
        <v>11.8</v>
      </c>
      <c r="I15" s="4">
        <v>9.7</v>
      </c>
      <c r="J15" s="4">
        <v>12.6</v>
      </c>
      <c r="K15" s="4">
        <v>10.5</v>
      </c>
      <c r="L15" s="4">
        <v>9.4</v>
      </c>
      <c r="M15" s="4">
        <v>7.5</v>
      </c>
    </row>
    <row r="16" spans="1:13" ht="14.25">
      <c r="A16" s="3">
        <f t="shared" si="0"/>
        <v>15</v>
      </c>
      <c r="G16" s="4">
        <v>13.9</v>
      </c>
      <c r="H16" s="4">
        <v>10.3</v>
      </c>
      <c r="I16" s="4">
        <v>10.1</v>
      </c>
      <c r="J16" s="4">
        <v>13.7</v>
      </c>
      <c r="K16" s="4">
        <v>11.2</v>
      </c>
      <c r="L16" s="4">
        <v>8.8</v>
      </c>
      <c r="M16" s="4">
        <v>7.5</v>
      </c>
    </row>
    <row r="17" spans="1:13" ht="14.25">
      <c r="A17" s="3">
        <f t="shared" si="0"/>
        <v>16</v>
      </c>
      <c r="G17" s="4">
        <v>13.9</v>
      </c>
      <c r="H17" s="4">
        <v>10.3</v>
      </c>
      <c r="I17" s="4">
        <v>10</v>
      </c>
      <c r="J17" s="4">
        <v>3.3</v>
      </c>
      <c r="K17" s="4">
        <v>11.7</v>
      </c>
      <c r="L17" s="4">
        <v>9.2</v>
      </c>
      <c r="M17" s="4">
        <v>7.9</v>
      </c>
    </row>
    <row r="18" spans="1:13" ht="14.25">
      <c r="A18" s="3">
        <f t="shared" si="0"/>
        <v>17</v>
      </c>
      <c r="G18" s="4">
        <v>14.6</v>
      </c>
      <c r="H18" s="4">
        <v>10</v>
      </c>
      <c r="I18" s="4">
        <v>10</v>
      </c>
      <c r="J18" s="4">
        <v>2.1</v>
      </c>
      <c r="K18" s="4">
        <v>11.5</v>
      </c>
      <c r="L18" s="4">
        <v>9</v>
      </c>
      <c r="M18" s="4">
        <v>8.1</v>
      </c>
    </row>
    <row r="19" spans="1:13" ht="14.25">
      <c r="A19" s="3">
        <f t="shared" si="0"/>
        <v>18</v>
      </c>
      <c r="G19" s="4">
        <v>15.2</v>
      </c>
      <c r="H19" s="4">
        <v>10.5</v>
      </c>
      <c r="I19" s="4">
        <v>10</v>
      </c>
      <c r="J19" s="4">
        <v>2.1</v>
      </c>
      <c r="K19" s="4">
        <v>10.7</v>
      </c>
      <c r="L19" s="4">
        <v>8.6</v>
      </c>
      <c r="M19" s="4">
        <v>7.8</v>
      </c>
    </row>
    <row r="20" spans="1:13" ht="14.25">
      <c r="A20" s="3">
        <f t="shared" si="0"/>
        <v>19</v>
      </c>
      <c r="G20" s="4">
        <v>14.6</v>
      </c>
      <c r="H20" s="4">
        <v>12.7</v>
      </c>
      <c r="I20" s="4">
        <v>10.3</v>
      </c>
      <c r="J20" s="4">
        <v>3.8</v>
      </c>
      <c r="K20" s="4">
        <v>10.6</v>
      </c>
      <c r="L20" s="4">
        <v>8.2</v>
      </c>
      <c r="M20" s="4">
        <v>7.8</v>
      </c>
    </row>
    <row r="21" spans="1:13" ht="14.25">
      <c r="A21" s="3">
        <f t="shared" si="0"/>
        <v>20</v>
      </c>
      <c r="G21" s="4">
        <v>14.1</v>
      </c>
      <c r="H21" s="4">
        <v>13.3</v>
      </c>
      <c r="I21" s="4">
        <v>9.5</v>
      </c>
      <c r="J21" s="4">
        <v>14.6</v>
      </c>
      <c r="K21" s="4">
        <v>10.6</v>
      </c>
      <c r="L21" s="4">
        <v>7.9</v>
      </c>
      <c r="M21" s="4">
        <v>8</v>
      </c>
    </row>
    <row r="22" spans="1:13" ht="14.25">
      <c r="A22" s="3">
        <f t="shared" si="0"/>
        <v>21</v>
      </c>
      <c r="G22" s="4">
        <v>6.9</v>
      </c>
      <c r="H22" s="4">
        <v>5.4</v>
      </c>
      <c r="I22" s="4">
        <v>9.8</v>
      </c>
      <c r="J22" s="4">
        <v>13.4</v>
      </c>
      <c r="K22" s="4">
        <v>9.7</v>
      </c>
      <c r="L22" s="4">
        <v>8.9</v>
      </c>
      <c r="M22" s="4">
        <v>7.5</v>
      </c>
    </row>
    <row r="23" spans="1:13" ht="14.25">
      <c r="A23" s="3">
        <f t="shared" si="0"/>
        <v>22</v>
      </c>
      <c r="G23" s="4">
        <v>3.7</v>
      </c>
      <c r="H23" s="4">
        <v>10.7</v>
      </c>
      <c r="I23" s="4">
        <v>9.7</v>
      </c>
      <c r="J23" s="4">
        <v>13.4</v>
      </c>
      <c r="K23" s="4">
        <v>9.3</v>
      </c>
      <c r="L23" s="4">
        <v>9.5</v>
      </c>
      <c r="M23" s="4">
        <v>8.2</v>
      </c>
    </row>
    <row r="24" spans="1:13" ht="14.25">
      <c r="A24" s="3">
        <f t="shared" si="0"/>
        <v>23</v>
      </c>
      <c r="G24" s="4">
        <v>0</v>
      </c>
      <c r="H24" s="4">
        <v>11</v>
      </c>
      <c r="I24" s="4">
        <v>10</v>
      </c>
      <c r="J24" s="4">
        <v>11.5</v>
      </c>
      <c r="K24" s="4">
        <v>9.5</v>
      </c>
      <c r="L24" s="4">
        <v>8.2</v>
      </c>
      <c r="M24" s="4">
        <v>7.9</v>
      </c>
    </row>
    <row r="25" spans="1:13" ht="14.25">
      <c r="A25" s="3">
        <f t="shared" si="0"/>
        <v>24</v>
      </c>
      <c r="G25" s="4">
        <v>0.43</v>
      </c>
      <c r="H25" s="4">
        <v>10.5</v>
      </c>
      <c r="I25" s="4">
        <v>9.6</v>
      </c>
      <c r="J25" s="4">
        <v>10.6</v>
      </c>
      <c r="K25" s="4">
        <v>9.6</v>
      </c>
      <c r="L25" s="4">
        <v>8.2</v>
      </c>
      <c r="M25" s="4">
        <v>7</v>
      </c>
    </row>
    <row r="26" spans="1:13" ht="14.25">
      <c r="A26" s="3">
        <f t="shared" si="0"/>
        <v>25</v>
      </c>
      <c r="G26" s="4">
        <v>16.3</v>
      </c>
      <c r="H26" s="4">
        <v>10.4</v>
      </c>
      <c r="I26" s="4">
        <v>10.4</v>
      </c>
      <c r="J26" s="4">
        <v>10</v>
      </c>
      <c r="K26" s="4">
        <v>9.1</v>
      </c>
      <c r="L26" s="4">
        <v>8.1</v>
      </c>
      <c r="M26" s="4">
        <v>8.6</v>
      </c>
    </row>
    <row r="27" spans="1:13" ht="14.25">
      <c r="A27" s="3">
        <f t="shared" si="0"/>
        <v>26</v>
      </c>
      <c r="G27" s="4">
        <v>15.7</v>
      </c>
      <c r="H27" s="4">
        <v>10.8</v>
      </c>
      <c r="I27" s="4">
        <v>10</v>
      </c>
      <c r="J27" s="4">
        <v>9.5</v>
      </c>
      <c r="K27" s="4">
        <v>9.2</v>
      </c>
      <c r="L27" s="4">
        <v>7.8</v>
      </c>
      <c r="M27" s="4">
        <v>7.3</v>
      </c>
    </row>
    <row r="28" spans="1:13" ht="14.25">
      <c r="A28" s="3">
        <f t="shared" si="0"/>
        <v>27</v>
      </c>
      <c r="G28" s="4">
        <v>14.2</v>
      </c>
      <c r="H28" s="4">
        <v>10.8</v>
      </c>
      <c r="I28" s="4">
        <v>10.1</v>
      </c>
      <c r="J28" s="4">
        <v>9.1</v>
      </c>
      <c r="K28" s="4">
        <v>10</v>
      </c>
      <c r="L28" s="4">
        <v>7.6</v>
      </c>
      <c r="M28" s="4">
        <v>7.3</v>
      </c>
    </row>
    <row r="29" spans="1:13" ht="14.25">
      <c r="A29" s="3">
        <f t="shared" si="0"/>
        <v>28</v>
      </c>
      <c r="G29" s="4">
        <v>12.7</v>
      </c>
      <c r="H29" s="4">
        <v>10.8</v>
      </c>
      <c r="I29" s="4">
        <v>10.1</v>
      </c>
      <c r="J29" s="4">
        <v>9.2</v>
      </c>
      <c r="K29" s="4">
        <v>9</v>
      </c>
      <c r="L29" s="4">
        <v>7.5</v>
      </c>
      <c r="M29" s="4">
        <v>8</v>
      </c>
    </row>
    <row r="30" spans="1:13" ht="14.25">
      <c r="A30" s="3">
        <f t="shared" si="0"/>
        <v>29</v>
      </c>
      <c r="G30" s="4">
        <v>11.2</v>
      </c>
      <c r="H30" s="4">
        <v>10.9</v>
      </c>
      <c r="I30" s="4">
        <v>9.9</v>
      </c>
      <c r="J30" s="4">
        <v>10.7</v>
      </c>
      <c r="K30" s="4">
        <v>8.8</v>
      </c>
      <c r="L30" s="4">
        <v>7.5</v>
      </c>
      <c r="M30" s="4">
        <v>7</v>
      </c>
    </row>
    <row r="31" spans="1:13" ht="14.25">
      <c r="A31" s="3">
        <f t="shared" si="0"/>
        <v>30</v>
      </c>
      <c r="G31" s="5">
        <v>11.7</v>
      </c>
      <c r="H31" s="5">
        <v>10.5</v>
      </c>
      <c r="I31" s="5">
        <v>10.9</v>
      </c>
      <c r="J31" s="5">
        <v>9.3</v>
      </c>
      <c r="K31" s="5">
        <v>8.6</v>
      </c>
      <c r="L31" s="5">
        <v>7.2</v>
      </c>
      <c r="M31" s="5">
        <v>6.9</v>
      </c>
    </row>
    <row r="32" spans="1:13" ht="15" thickBot="1">
      <c r="A32" s="3">
        <v>31</v>
      </c>
      <c r="H32" s="24">
        <v>10.5</v>
      </c>
      <c r="I32" s="24">
        <v>8.8</v>
      </c>
      <c r="K32" s="24">
        <v>8.9</v>
      </c>
      <c r="M32" s="24">
        <v>7.3</v>
      </c>
    </row>
    <row r="33" spans="1:13" ht="12.75">
      <c r="A33" s="1" t="s">
        <v>19</v>
      </c>
      <c r="B33" t="e">
        <f>AVERAGE(B2:B32)</f>
        <v>#DIV/0!</v>
      </c>
      <c r="C33" t="e">
        <f aca="true" t="shared" si="1" ref="C33:M33">AVERAGE(C2:C32)</f>
        <v>#DIV/0!</v>
      </c>
      <c r="D33" t="e">
        <f t="shared" si="1"/>
        <v>#DIV/0!</v>
      </c>
      <c r="E33" t="e">
        <f t="shared" si="1"/>
        <v>#DIV/0!</v>
      </c>
      <c r="F33" t="e">
        <f t="shared" si="1"/>
        <v>#DIV/0!</v>
      </c>
      <c r="G33">
        <f t="shared" si="1"/>
        <v>12.661</v>
      </c>
      <c r="H33">
        <f t="shared" si="1"/>
        <v>10.46774193548387</v>
      </c>
      <c r="I33">
        <f t="shared" si="1"/>
        <v>10.064516129032258</v>
      </c>
      <c r="J33">
        <f t="shared" si="1"/>
        <v>10.206666666666667</v>
      </c>
      <c r="K33">
        <f t="shared" si="1"/>
        <v>10.04516129032258</v>
      </c>
      <c r="L33">
        <f t="shared" si="1"/>
        <v>8.473333333333333</v>
      </c>
      <c r="M33">
        <f t="shared" si="1"/>
        <v>7.483870967741937</v>
      </c>
    </row>
    <row r="35" spans="1:13" ht="12.75">
      <c r="A35" s="3">
        <v>2002</v>
      </c>
      <c r="G35" s="2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L35" s="2" t="s">
        <v>10</v>
      </c>
      <c r="M35" s="2" t="s">
        <v>11</v>
      </c>
    </row>
    <row r="36" spans="1:13" ht="12.75">
      <c r="A36" s="3">
        <v>1</v>
      </c>
      <c r="G36" s="1">
        <f aca="true" t="shared" si="2" ref="G36:M45">(G2*3.7854)*4.205</f>
        <v>235.5805836</v>
      </c>
      <c r="H36" s="1">
        <f t="shared" si="2"/>
        <v>175.093677</v>
      </c>
      <c r="I36" s="1">
        <f t="shared" si="2"/>
        <v>165.54311280000002</v>
      </c>
      <c r="J36" s="1">
        <f t="shared" si="2"/>
        <v>152.8090272</v>
      </c>
      <c r="K36" s="1">
        <f t="shared" si="2"/>
        <v>157.58430930000003</v>
      </c>
      <c r="L36" s="1">
        <f t="shared" si="2"/>
        <v>152.8090272</v>
      </c>
      <c r="M36" s="1">
        <f t="shared" si="2"/>
        <v>116.19853110000001</v>
      </c>
    </row>
    <row r="37" spans="1:13" ht="12.75">
      <c r="A37" s="3">
        <f aca="true" t="shared" si="3" ref="A37:A65">A38-1</f>
        <v>2</v>
      </c>
      <c r="G37" s="1">
        <f t="shared" si="2"/>
        <v>245.1311478</v>
      </c>
      <c r="H37" s="1">
        <f t="shared" si="2"/>
        <v>165.54311280000002</v>
      </c>
      <c r="I37" s="1">
        <f t="shared" si="2"/>
        <v>163.9513521</v>
      </c>
      <c r="J37" s="1">
        <f t="shared" si="2"/>
        <v>149.6255058</v>
      </c>
      <c r="K37" s="1">
        <f t="shared" si="2"/>
        <v>157.58430930000003</v>
      </c>
      <c r="L37" s="1">
        <f t="shared" si="2"/>
        <v>128.93261669999998</v>
      </c>
      <c r="M37" s="1">
        <f t="shared" si="2"/>
        <v>114.6067704</v>
      </c>
    </row>
    <row r="38" spans="1:13" ht="12.75">
      <c r="A38" s="3">
        <f t="shared" si="3"/>
        <v>3</v>
      </c>
      <c r="G38" s="1">
        <f t="shared" si="2"/>
        <v>243.5393871</v>
      </c>
      <c r="H38" s="1">
        <f t="shared" si="2"/>
        <v>167.13487350000003</v>
      </c>
      <c r="I38" s="1">
        <f t="shared" si="2"/>
        <v>154.40078789999998</v>
      </c>
      <c r="J38" s="1">
        <f t="shared" si="2"/>
        <v>149.6255058</v>
      </c>
      <c r="K38" s="1">
        <f t="shared" si="2"/>
        <v>154.40078789999998</v>
      </c>
      <c r="L38" s="1">
        <f t="shared" si="2"/>
        <v>128.93261669999998</v>
      </c>
      <c r="M38" s="1">
        <f t="shared" si="2"/>
        <v>109.8314883</v>
      </c>
    </row>
    <row r="39" spans="1:13" ht="12.75">
      <c r="A39" s="3">
        <f t="shared" si="3"/>
        <v>4</v>
      </c>
      <c r="G39" s="1">
        <f t="shared" si="2"/>
        <v>229.2135408</v>
      </c>
      <c r="H39" s="1">
        <f t="shared" si="2"/>
        <v>167.13487350000003</v>
      </c>
      <c r="I39" s="1">
        <f t="shared" si="2"/>
        <v>184.6442412</v>
      </c>
      <c r="J39" s="1">
        <f t="shared" si="2"/>
        <v>149.6255058</v>
      </c>
      <c r="K39" s="1">
        <f t="shared" si="2"/>
        <v>155.99254860000002</v>
      </c>
      <c r="L39" s="1">
        <f t="shared" si="2"/>
        <v>130.5243774</v>
      </c>
      <c r="M39" s="1">
        <f t="shared" si="2"/>
        <v>109.8314883</v>
      </c>
    </row>
    <row r="40" spans="1:13" ht="12.75">
      <c r="A40" s="3">
        <f t="shared" si="3"/>
        <v>5</v>
      </c>
      <c r="G40" s="1">
        <f t="shared" si="2"/>
        <v>214.8876945</v>
      </c>
      <c r="H40" s="1">
        <f t="shared" si="2"/>
        <v>165.54311280000002</v>
      </c>
      <c r="I40" s="1">
        <f t="shared" si="2"/>
        <v>167.13487350000003</v>
      </c>
      <c r="J40" s="1">
        <f t="shared" si="2"/>
        <v>148.03374510000003</v>
      </c>
      <c r="K40" s="1">
        <f t="shared" si="2"/>
        <v>155.99254860000002</v>
      </c>
      <c r="L40" s="1">
        <f t="shared" si="2"/>
        <v>127.340856</v>
      </c>
      <c r="M40" s="1">
        <f t="shared" si="2"/>
        <v>125.74909530000002</v>
      </c>
    </row>
    <row r="41" spans="1:13" ht="12.75">
      <c r="A41" s="3">
        <f t="shared" si="3"/>
        <v>6</v>
      </c>
      <c r="G41" s="1">
        <f t="shared" si="2"/>
        <v>221.25473730000002</v>
      </c>
      <c r="H41" s="1">
        <f t="shared" si="2"/>
        <v>170.3183949</v>
      </c>
      <c r="I41" s="1">
        <f t="shared" si="2"/>
        <v>163.9513521</v>
      </c>
      <c r="J41" s="1">
        <f t="shared" si="2"/>
        <v>179.8689591</v>
      </c>
      <c r="K41" s="1">
        <f t="shared" si="2"/>
        <v>155.99254860000002</v>
      </c>
      <c r="L41" s="1">
        <f t="shared" si="2"/>
        <v>125.74909530000002</v>
      </c>
      <c r="M41" s="1">
        <f t="shared" si="2"/>
        <v>108.2397276</v>
      </c>
    </row>
    <row r="42" spans="1:13" ht="12.75">
      <c r="A42" s="3">
        <f t="shared" si="3"/>
        <v>7</v>
      </c>
      <c r="G42" s="1">
        <f t="shared" si="2"/>
        <v>187.82776260000003</v>
      </c>
      <c r="H42" s="1">
        <f t="shared" si="2"/>
        <v>155.99254860000002</v>
      </c>
      <c r="I42" s="1">
        <f t="shared" si="2"/>
        <v>170.3183949</v>
      </c>
      <c r="J42" s="1">
        <f t="shared" si="2"/>
        <v>186.23600190000002</v>
      </c>
      <c r="K42" s="1">
        <f t="shared" si="2"/>
        <v>189.4195233</v>
      </c>
      <c r="L42" s="1">
        <f t="shared" si="2"/>
        <v>120.97381320000001</v>
      </c>
      <c r="M42" s="1">
        <f t="shared" si="2"/>
        <v>117.7902918</v>
      </c>
    </row>
    <row r="43" spans="1:13" ht="12.75">
      <c r="A43" s="3">
        <f t="shared" si="3"/>
        <v>8</v>
      </c>
      <c r="G43" s="1">
        <f t="shared" si="2"/>
        <v>232.39706220000002</v>
      </c>
      <c r="H43" s="1">
        <f t="shared" si="2"/>
        <v>155.99254860000002</v>
      </c>
      <c r="I43" s="1">
        <f t="shared" si="2"/>
        <v>160.7678307</v>
      </c>
      <c r="J43" s="1">
        <f t="shared" si="2"/>
        <v>186.23600190000002</v>
      </c>
      <c r="K43" s="1">
        <f t="shared" si="2"/>
        <v>189.4195233</v>
      </c>
      <c r="L43" s="1">
        <f t="shared" si="2"/>
        <v>130.5243774</v>
      </c>
      <c r="M43" s="1">
        <f t="shared" si="2"/>
        <v>111.42324900000001</v>
      </c>
    </row>
    <row r="44" spans="1:13" ht="12.75">
      <c r="A44" s="3">
        <f t="shared" si="3"/>
        <v>9</v>
      </c>
      <c r="G44" s="1">
        <f t="shared" si="2"/>
        <v>194.1948054</v>
      </c>
      <c r="H44" s="1">
        <f t="shared" si="2"/>
        <v>159.17607</v>
      </c>
      <c r="I44" s="1">
        <f t="shared" si="2"/>
        <v>157.58430930000003</v>
      </c>
      <c r="J44" s="1">
        <f t="shared" si="2"/>
        <v>216.4794552</v>
      </c>
      <c r="K44" s="1">
        <f t="shared" si="2"/>
        <v>189.4195233</v>
      </c>
      <c r="L44" s="1">
        <f t="shared" si="2"/>
        <v>163.9513521</v>
      </c>
      <c r="M44" s="1">
        <f t="shared" si="2"/>
        <v>120.97381320000001</v>
      </c>
    </row>
    <row r="45" spans="1:13" ht="12.75">
      <c r="A45" s="3">
        <f t="shared" si="3"/>
        <v>10</v>
      </c>
      <c r="G45" s="1">
        <f t="shared" si="2"/>
        <v>249.9064299</v>
      </c>
      <c r="H45" s="1">
        <f t="shared" si="2"/>
        <v>167.13487350000003</v>
      </c>
      <c r="I45" s="1">
        <f t="shared" si="2"/>
        <v>151.21726650000002</v>
      </c>
      <c r="J45" s="1">
        <f t="shared" si="2"/>
        <v>216.4794552</v>
      </c>
      <c r="K45" s="1">
        <f t="shared" si="2"/>
        <v>54.1198638</v>
      </c>
      <c r="L45" s="1">
        <f t="shared" si="2"/>
        <v>132.11613810000003</v>
      </c>
      <c r="M45" s="1">
        <f t="shared" si="2"/>
        <v>114.6067704</v>
      </c>
    </row>
    <row r="46" spans="1:13" ht="12.75">
      <c r="A46" s="3">
        <f t="shared" si="3"/>
        <v>11</v>
      </c>
      <c r="G46" s="1">
        <f aca="true" t="shared" si="4" ref="G46:M55">(G12*3.7854)*4.205</f>
        <v>241.94762640000002</v>
      </c>
      <c r="H46" s="1">
        <f t="shared" si="4"/>
        <v>160.7678307</v>
      </c>
      <c r="I46" s="1">
        <f t="shared" si="4"/>
        <v>165.54311280000002</v>
      </c>
      <c r="J46" s="1">
        <f t="shared" si="4"/>
        <v>218.0712159</v>
      </c>
      <c r="K46" s="1">
        <f t="shared" si="4"/>
        <v>186.23600190000002</v>
      </c>
      <c r="L46" s="1">
        <f t="shared" si="4"/>
        <v>151.21726650000002</v>
      </c>
      <c r="M46" s="1">
        <f t="shared" si="4"/>
        <v>116.19853110000001</v>
      </c>
    </row>
    <row r="47" spans="1:13" ht="12.75">
      <c r="A47" s="3">
        <f t="shared" si="3"/>
        <v>12</v>
      </c>
      <c r="G47" s="1">
        <f t="shared" si="4"/>
        <v>232.39706220000002</v>
      </c>
      <c r="H47" s="1">
        <f t="shared" si="4"/>
        <v>146.4419844</v>
      </c>
      <c r="I47" s="1">
        <f t="shared" si="4"/>
        <v>160.7678307</v>
      </c>
      <c r="J47" s="1">
        <f t="shared" si="4"/>
        <v>213.29593380000003</v>
      </c>
      <c r="K47" s="1">
        <f t="shared" si="4"/>
        <v>176.68543770000002</v>
      </c>
      <c r="L47" s="1">
        <f t="shared" si="4"/>
        <v>152.8090272</v>
      </c>
      <c r="M47" s="1">
        <f t="shared" si="4"/>
        <v>119.3820525</v>
      </c>
    </row>
    <row r="48" spans="1:13" ht="12.75">
      <c r="A48" s="3">
        <f t="shared" si="3"/>
        <v>13</v>
      </c>
      <c r="G48" s="1">
        <f t="shared" si="4"/>
        <v>245.1311478</v>
      </c>
      <c r="H48" s="1">
        <f t="shared" si="4"/>
        <v>165.54311280000002</v>
      </c>
      <c r="I48" s="1">
        <f t="shared" si="4"/>
        <v>152.8090272</v>
      </c>
      <c r="J48" s="1">
        <f t="shared" si="4"/>
        <v>178.2771984</v>
      </c>
      <c r="K48" s="1">
        <f t="shared" si="4"/>
        <v>192.6030447</v>
      </c>
      <c r="L48" s="1">
        <f t="shared" si="4"/>
        <v>146.4419844</v>
      </c>
      <c r="M48" s="1">
        <f t="shared" si="4"/>
        <v>117.7902918</v>
      </c>
    </row>
    <row r="49" spans="1:13" ht="12.75">
      <c r="A49" s="3">
        <f t="shared" si="3"/>
        <v>14</v>
      </c>
      <c r="G49" s="1">
        <f t="shared" si="4"/>
        <v>221.25473730000002</v>
      </c>
      <c r="H49" s="1">
        <f t="shared" si="4"/>
        <v>187.82776260000003</v>
      </c>
      <c r="I49" s="1">
        <f t="shared" si="4"/>
        <v>154.40078789999998</v>
      </c>
      <c r="J49" s="1">
        <f t="shared" si="4"/>
        <v>200.5618482</v>
      </c>
      <c r="K49" s="1">
        <f t="shared" si="4"/>
        <v>167.13487350000003</v>
      </c>
      <c r="L49" s="1">
        <f t="shared" si="4"/>
        <v>149.6255058</v>
      </c>
      <c r="M49" s="1">
        <f t="shared" si="4"/>
        <v>119.3820525</v>
      </c>
    </row>
    <row r="50" spans="1:13" ht="12.75">
      <c r="A50" s="3">
        <f t="shared" si="3"/>
        <v>15</v>
      </c>
      <c r="G50" s="1">
        <f t="shared" si="4"/>
        <v>221.25473730000002</v>
      </c>
      <c r="H50" s="1">
        <f t="shared" si="4"/>
        <v>163.9513521</v>
      </c>
      <c r="I50" s="1">
        <f t="shared" si="4"/>
        <v>160.7678307</v>
      </c>
      <c r="J50" s="1">
        <f t="shared" si="4"/>
        <v>218.0712159</v>
      </c>
      <c r="K50" s="1">
        <f t="shared" si="4"/>
        <v>178.2771984</v>
      </c>
      <c r="L50" s="1">
        <f t="shared" si="4"/>
        <v>140.07494160000002</v>
      </c>
      <c r="M50" s="1">
        <f t="shared" si="4"/>
        <v>119.3820525</v>
      </c>
    </row>
    <row r="51" spans="1:13" ht="12.75">
      <c r="A51" s="3">
        <f t="shared" si="3"/>
        <v>16</v>
      </c>
      <c r="G51" s="1">
        <f t="shared" si="4"/>
        <v>221.25473730000002</v>
      </c>
      <c r="H51" s="1">
        <f t="shared" si="4"/>
        <v>163.9513521</v>
      </c>
      <c r="I51" s="1">
        <f t="shared" si="4"/>
        <v>159.17607</v>
      </c>
      <c r="J51" s="1">
        <f t="shared" si="4"/>
        <v>52.528103099999996</v>
      </c>
      <c r="K51" s="1">
        <f t="shared" si="4"/>
        <v>186.23600190000002</v>
      </c>
      <c r="L51" s="1">
        <f t="shared" si="4"/>
        <v>146.4419844</v>
      </c>
      <c r="M51" s="1">
        <f t="shared" si="4"/>
        <v>125.74909530000002</v>
      </c>
    </row>
    <row r="52" spans="1:13" ht="12.75">
      <c r="A52" s="3">
        <f t="shared" si="3"/>
        <v>17</v>
      </c>
      <c r="G52" s="1">
        <f t="shared" si="4"/>
        <v>232.39706220000002</v>
      </c>
      <c r="H52" s="1">
        <f t="shared" si="4"/>
        <v>159.17607</v>
      </c>
      <c r="I52" s="1">
        <f t="shared" si="4"/>
        <v>159.17607</v>
      </c>
      <c r="J52" s="1">
        <f t="shared" si="4"/>
        <v>33.4269747</v>
      </c>
      <c r="K52" s="1">
        <f t="shared" si="4"/>
        <v>183.0524805</v>
      </c>
      <c r="L52" s="1">
        <f t="shared" si="4"/>
        <v>143.258463</v>
      </c>
      <c r="M52" s="1">
        <f t="shared" si="4"/>
        <v>128.93261669999998</v>
      </c>
    </row>
    <row r="53" spans="1:13" ht="12.75">
      <c r="A53" s="3">
        <f t="shared" si="3"/>
        <v>18</v>
      </c>
      <c r="G53" s="1">
        <f t="shared" si="4"/>
        <v>241.94762640000002</v>
      </c>
      <c r="H53" s="1">
        <f t="shared" si="4"/>
        <v>167.13487350000003</v>
      </c>
      <c r="I53" s="1">
        <f t="shared" si="4"/>
        <v>159.17607</v>
      </c>
      <c r="J53" s="1">
        <f t="shared" si="4"/>
        <v>33.4269747</v>
      </c>
      <c r="K53" s="1">
        <f t="shared" si="4"/>
        <v>170.3183949</v>
      </c>
      <c r="L53" s="1">
        <f t="shared" si="4"/>
        <v>136.8914202</v>
      </c>
      <c r="M53" s="1">
        <f t="shared" si="4"/>
        <v>124.1573346</v>
      </c>
    </row>
    <row r="54" spans="1:13" ht="12.75">
      <c r="A54" s="3">
        <f t="shared" si="3"/>
        <v>19</v>
      </c>
      <c r="G54" s="1">
        <f t="shared" si="4"/>
        <v>232.39706220000002</v>
      </c>
      <c r="H54" s="1">
        <f t="shared" si="4"/>
        <v>202.1536089</v>
      </c>
      <c r="I54" s="1">
        <f t="shared" si="4"/>
        <v>163.9513521</v>
      </c>
      <c r="J54" s="1">
        <f t="shared" si="4"/>
        <v>60.486906600000005</v>
      </c>
      <c r="K54" s="1">
        <f t="shared" si="4"/>
        <v>168.7266342</v>
      </c>
      <c r="L54" s="1">
        <f t="shared" si="4"/>
        <v>130.5243774</v>
      </c>
      <c r="M54" s="1">
        <f t="shared" si="4"/>
        <v>124.1573346</v>
      </c>
    </row>
    <row r="55" spans="1:13" ht="12.75">
      <c r="A55" s="3">
        <f t="shared" si="3"/>
        <v>20</v>
      </c>
      <c r="G55" s="1">
        <f t="shared" si="4"/>
        <v>224.43825869999998</v>
      </c>
      <c r="H55" s="1">
        <f t="shared" si="4"/>
        <v>211.70417310000002</v>
      </c>
      <c r="I55" s="1">
        <f t="shared" si="4"/>
        <v>151.21726650000002</v>
      </c>
      <c r="J55" s="1">
        <f t="shared" si="4"/>
        <v>232.39706220000002</v>
      </c>
      <c r="K55" s="1">
        <f t="shared" si="4"/>
        <v>168.7266342</v>
      </c>
      <c r="L55" s="1">
        <f t="shared" si="4"/>
        <v>125.74909530000002</v>
      </c>
      <c r="M55" s="1">
        <f t="shared" si="4"/>
        <v>127.340856</v>
      </c>
    </row>
    <row r="56" spans="1:13" ht="12.75">
      <c r="A56" s="3">
        <f t="shared" si="3"/>
        <v>21</v>
      </c>
      <c r="G56" s="1">
        <f aca="true" t="shared" si="5" ref="G56:M65">(G22*3.7854)*4.205</f>
        <v>109.8314883</v>
      </c>
      <c r="H56" s="1">
        <f t="shared" si="5"/>
        <v>85.95507780000001</v>
      </c>
      <c r="I56" s="1">
        <f t="shared" si="5"/>
        <v>155.99254860000002</v>
      </c>
      <c r="J56" s="1">
        <f t="shared" si="5"/>
        <v>213.29593380000003</v>
      </c>
      <c r="K56" s="1">
        <f t="shared" si="5"/>
        <v>154.40078789999998</v>
      </c>
      <c r="L56" s="1">
        <f t="shared" si="5"/>
        <v>141.66670230000003</v>
      </c>
      <c r="M56" s="1">
        <f t="shared" si="5"/>
        <v>119.3820525</v>
      </c>
    </row>
    <row r="57" spans="1:13" ht="12.75">
      <c r="A57" s="3">
        <f t="shared" si="3"/>
        <v>22</v>
      </c>
      <c r="G57" s="1">
        <f t="shared" si="5"/>
        <v>58.8951459</v>
      </c>
      <c r="H57" s="1">
        <f t="shared" si="5"/>
        <v>170.3183949</v>
      </c>
      <c r="I57" s="1">
        <f t="shared" si="5"/>
        <v>154.40078789999998</v>
      </c>
      <c r="J57" s="1">
        <f t="shared" si="5"/>
        <v>213.29593380000003</v>
      </c>
      <c r="K57" s="1">
        <f t="shared" si="5"/>
        <v>148.03374510000003</v>
      </c>
      <c r="L57" s="1">
        <f t="shared" si="5"/>
        <v>151.21726650000002</v>
      </c>
      <c r="M57" s="1">
        <f t="shared" si="5"/>
        <v>130.5243774</v>
      </c>
    </row>
    <row r="58" spans="1:13" ht="12.75">
      <c r="A58" s="3">
        <f t="shared" si="3"/>
        <v>23</v>
      </c>
      <c r="G58" s="1">
        <f t="shared" si="5"/>
        <v>0</v>
      </c>
      <c r="H58" s="1">
        <f t="shared" si="5"/>
        <v>175.093677</v>
      </c>
      <c r="I58" s="1">
        <f t="shared" si="5"/>
        <v>159.17607</v>
      </c>
      <c r="J58" s="1">
        <f t="shared" si="5"/>
        <v>183.0524805</v>
      </c>
      <c r="K58" s="1">
        <f t="shared" si="5"/>
        <v>151.21726650000002</v>
      </c>
      <c r="L58" s="1">
        <f t="shared" si="5"/>
        <v>130.5243774</v>
      </c>
      <c r="M58" s="1">
        <f t="shared" si="5"/>
        <v>125.74909530000002</v>
      </c>
    </row>
    <row r="59" spans="1:13" ht="12.75">
      <c r="A59" s="3">
        <f t="shared" si="3"/>
        <v>24</v>
      </c>
      <c r="G59" s="1">
        <f t="shared" si="5"/>
        <v>6.844571010000001</v>
      </c>
      <c r="H59" s="1">
        <f t="shared" si="5"/>
        <v>167.13487350000003</v>
      </c>
      <c r="I59" s="1">
        <f t="shared" si="5"/>
        <v>152.8090272</v>
      </c>
      <c r="J59" s="1">
        <f t="shared" si="5"/>
        <v>168.7266342</v>
      </c>
      <c r="K59" s="1">
        <f t="shared" si="5"/>
        <v>152.8090272</v>
      </c>
      <c r="L59" s="1">
        <f t="shared" si="5"/>
        <v>130.5243774</v>
      </c>
      <c r="M59" s="1">
        <f t="shared" si="5"/>
        <v>111.42324900000001</v>
      </c>
    </row>
    <row r="60" spans="1:13" ht="12.75">
      <c r="A60" s="3">
        <f t="shared" si="3"/>
        <v>25</v>
      </c>
      <c r="G60" s="1">
        <f t="shared" si="5"/>
        <v>259.45699410000003</v>
      </c>
      <c r="H60" s="1">
        <f t="shared" si="5"/>
        <v>165.54311280000002</v>
      </c>
      <c r="I60" s="1">
        <f t="shared" si="5"/>
        <v>165.54311280000002</v>
      </c>
      <c r="J60" s="1">
        <f t="shared" si="5"/>
        <v>159.17607</v>
      </c>
      <c r="K60" s="1">
        <f t="shared" si="5"/>
        <v>144.8502237</v>
      </c>
      <c r="L60" s="1">
        <f t="shared" si="5"/>
        <v>128.93261669999998</v>
      </c>
      <c r="M60" s="1">
        <f t="shared" si="5"/>
        <v>136.8914202</v>
      </c>
    </row>
    <row r="61" spans="1:13" ht="12.75">
      <c r="A61" s="3">
        <f t="shared" si="3"/>
        <v>26</v>
      </c>
      <c r="G61" s="1">
        <f t="shared" si="5"/>
        <v>249.9064299</v>
      </c>
      <c r="H61" s="1">
        <f t="shared" si="5"/>
        <v>171.91015560000002</v>
      </c>
      <c r="I61" s="1">
        <f t="shared" si="5"/>
        <v>159.17607</v>
      </c>
      <c r="J61" s="1">
        <f t="shared" si="5"/>
        <v>151.21726650000002</v>
      </c>
      <c r="K61" s="1">
        <f t="shared" si="5"/>
        <v>146.4419844</v>
      </c>
      <c r="L61" s="1">
        <f t="shared" si="5"/>
        <v>124.1573346</v>
      </c>
      <c r="M61" s="1">
        <f t="shared" si="5"/>
        <v>116.19853110000001</v>
      </c>
    </row>
    <row r="62" spans="1:13" ht="12.75">
      <c r="A62" s="3">
        <f t="shared" si="3"/>
        <v>27</v>
      </c>
      <c r="G62" s="1">
        <f t="shared" si="5"/>
        <v>226.0300194</v>
      </c>
      <c r="H62" s="1">
        <f t="shared" si="5"/>
        <v>171.91015560000002</v>
      </c>
      <c r="I62" s="1">
        <f t="shared" si="5"/>
        <v>160.7678307</v>
      </c>
      <c r="J62" s="1">
        <f t="shared" si="5"/>
        <v>144.8502237</v>
      </c>
      <c r="K62" s="1">
        <f t="shared" si="5"/>
        <v>159.17607</v>
      </c>
      <c r="L62" s="1">
        <f t="shared" si="5"/>
        <v>120.97381320000001</v>
      </c>
      <c r="M62" s="1">
        <f t="shared" si="5"/>
        <v>116.19853110000001</v>
      </c>
    </row>
    <row r="63" spans="1:13" ht="12.75">
      <c r="A63" s="3">
        <f t="shared" si="3"/>
        <v>28</v>
      </c>
      <c r="G63" s="1">
        <f t="shared" si="5"/>
        <v>202.1536089</v>
      </c>
      <c r="H63" s="1">
        <f t="shared" si="5"/>
        <v>171.91015560000002</v>
      </c>
      <c r="I63" s="1">
        <f t="shared" si="5"/>
        <v>160.7678307</v>
      </c>
      <c r="J63" s="1">
        <f t="shared" si="5"/>
        <v>146.4419844</v>
      </c>
      <c r="K63" s="1">
        <f t="shared" si="5"/>
        <v>143.258463</v>
      </c>
      <c r="L63" s="1">
        <f t="shared" si="5"/>
        <v>119.3820525</v>
      </c>
      <c r="M63" s="1">
        <f t="shared" si="5"/>
        <v>127.340856</v>
      </c>
    </row>
    <row r="64" spans="1:13" ht="12.75">
      <c r="A64" s="3">
        <f t="shared" si="3"/>
        <v>29</v>
      </c>
      <c r="G64" s="1">
        <f t="shared" si="5"/>
        <v>178.2771984</v>
      </c>
      <c r="H64" s="1">
        <f t="shared" si="5"/>
        <v>173.5019163</v>
      </c>
      <c r="I64" s="1">
        <f t="shared" si="5"/>
        <v>157.58430930000003</v>
      </c>
      <c r="J64" s="1">
        <f t="shared" si="5"/>
        <v>170.3183949</v>
      </c>
      <c r="K64" s="1">
        <f t="shared" si="5"/>
        <v>140.07494160000002</v>
      </c>
      <c r="L64" s="1">
        <f t="shared" si="5"/>
        <v>119.3820525</v>
      </c>
      <c r="M64" s="1">
        <f t="shared" si="5"/>
        <v>111.42324900000001</v>
      </c>
    </row>
    <row r="65" spans="1:13" ht="12.75">
      <c r="A65" s="3">
        <f t="shared" si="3"/>
        <v>30</v>
      </c>
      <c r="G65" s="1">
        <f t="shared" si="5"/>
        <v>186.23600190000002</v>
      </c>
      <c r="H65" s="1">
        <f t="shared" si="5"/>
        <v>167.13487350000003</v>
      </c>
      <c r="I65" s="1">
        <f t="shared" si="5"/>
        <v>173.5019163</v>
      </c>
      <c r="J65" s="1">
        <f t="shared" si="5"/>
        <v>148.03374510000003</v>
      </c>
      <c r="K65" s="1">
        <f t="shared" si="5"/>
        <v>136.8914202</v>
      </c>
      <c r="L65" s="1">
        <f t="shared" si="5"/>
        <v>114.6067704</v>
      </c>
      <c r="M65" s="1">
        <f t="shared" si="5"/>
        <v>109.8314883</v>
      </c>
    </row>
    <row r="66" spans="1:13" ht="12.75">
      <c r="A66" s="3">
        <v>31</v>
      </c>
      <c r="G66" s="1">
        <f aca="true" t="shared" si="6" ref="G66:M66">(G32*3.7854)*4.205</f>
        <v>0</v>
      </c>
      <c r="H66" s="1">
        <f t="shared" si="6"/>
        <v>167.13487350000003</v>
      </c>
      <c r="I66" s="1">
        <f t="shared" si="6"/>
        <v>140.07494160000002</v>
      </c>
      <c r="J66" s="1">
        <f t="shared" si="6"/>
        <v>0</v>
      </c>
      <c r="K66" s="1">
        <f t="shared" si="6"/>
        <v>141.66670230000003</v>
      </c>
      <c r="L66" s="1">
        <f t="shared" si="6"/>
        <v>0</v>
      </c>
      <c r="M66" s="1">
        <f t="shared" si="6"/>
        <v>116.19853110000001</v>
      </c>
    </row>
    <row r="67" spans="1:13" ht="12.75">
      <c r="A67" s="1" t="s">
        <v>18</v>
      </c>
      <c r="G67" s="1">
        <f aca="true" t="shared" si="7" ref="G67:M67">SUM(G36:G66)</f>
        <v>6045.984666810002</v>
      </c>
      <c r="H67" s="1">
        <f t="shared" si="7"/>
        <v>5165.263471499999</v>
      </c>
      <c r="I67" s="1">
        <f t="shared" si="7"/>
        <v>4966.293384</v>
      </c>
      <c r="J67" s="1">
        <f t="shared" si="7"/>
        <v>4873.971263400001</v>
      </c>
      <c r="K67" s="1">
        <f t="shared" si="7"/>
        <v>4956.7428198</v>
      </c>
      <c r="L67" s="1">
        <f t="shared" si="7"/>
        <v>4046.2556994000006</v>
      </c>
      <c r="M67" s="1">
        <f t="shared" si="7"/>
        <v>3692.8848239999998</v>
      </c>
    </row>
    <row r="70" spans="1:4" ht="12.75">
      <c r="A70" s="20" t="s">
        <v>12</v>
      </c>
      <c r="D70" s="1">
        <f>SUM(G67:M67)</f>
        <v>33747.39612891</v>
      </c>
    </row>
    <row r="71" spans="1:4" ht="12.75">
      <c r="A71" s="20" t="s">
        <v>13</v>
      </c>
      <c r="D71" s="1">
        <f>SUM(G67:K67)</f>
        <v>26008.25560551</v>
      </c>
    </row>
    <row r="72" spans="1:4" ht="12.75">
      <c r="A72" s="20" t="s">
        <v>14</v>
      </c>
      <c r="D72" s="1">
        <f>SUM(L67:M67)</f>
        <v>7739.1405234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3">
      <selection activeCell="D19" sqref="D19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4.25">
      <c r="A2" s="3">
        <v>1</v>
      </c>
      <c r="B2" s="27">
        <v>10</v>
      </c>
      <c r="C2" s="32">
        <v>7.1</v>
      </c>
      <c r="D2" s="27">
        <v>7.7</v>
      </c>
      <c r="E2" s="32">
        <v>13.6</v>
      </c>
      <c r="F2" s="32">
        <v>20.9</v>
      </c>
      <c r="G2" s="32">
        <v>7.8</v>
      </c>
      <c r="H2" s="32">
        <v>11</v>
      </c>
      <c r="I2" s="32">
        <v>16.4</v>
      </c>
      <c r="J2" s="32">
        <v>21</v>
      </c>
      <c r="K2" s="32">
        <v>10.2</v>
      </c>
      <c r="L2" s="32">
        <v>8</v>
      </c>
      <c r="M2" s="32">
        <v>5.8</v>
      </c>
    </row>
    <row r="3" spans="1:13" ht="14.25">
      <c r="A3" s="3">
        <f aca="true" t="shared" si="0" ref="A3:A31">A4-1</f>
        <v>2</v>
      </c>
      <c r="B3" s="27">
        <v>8.7</v>
      </c>
      <c r="C3" s="32">
        <v>5.3</v>
      </c>
      <c r="D3" s="27">
        <v>7.3</v>
      </c>
      <c r="E3" s="32">
        <v>13</v>
      </c>
      <c r="F3" s="32">
        <v>23</v>
      </c>
      <c r="G3" s="32">
        <v>7.6</v>
      </c>
      <c r="H3" s="32">
        <v>11.9</v>
      </c>
      <c r="I3" s="32">
        <v>16.2</v>
      </c>
      <c r="J3" s="32">
        <v>17.5</v>
      </c>
      <c r="K3" s="32">
        <v>10.2</v>
      </c>
      <c r="L3" s="32">
        <v>8</v>
      </c>
      <c r="M3" s="32">
        <v>6.1</v>
      </c>
    </row>
    <row r="4" spans="1:13" ht="14.25">
      <c r="A4" s="3">
        <f t="shared" si="0"/>
        <v>3</v>
      </c>
      <c r="B4" s="27">
        <v>7.9</v>
      </c>
      <c r="C4" s="32">
        <v>5.7</v>
      </c>
      <c r="D4" s="27">
        <v>7.3</v>
      </c>
      <c r="E4" s="32">
        <v>13.4</v>
      </c>
      <c r="F4" s="32">
        <v>23.6</v>
      </c>
      <c r="G4" s="32">
        <v>7.5</v>
      </c>
      <c r="H4" s="32">
        <v>17</v>
      </c>
      <c r="I4" s="32">
        <v>16.3</v>
      </c>
      <c r="J4" s="32">
        <v>15.4</v>
      </c>
      <c r="K4" s="32">
        <v>10.7</v>
      </c>
      <c r="L4" s="32">
        <v>7.6</v>
      </c>
      <c r="M4" s="32">
        <v>6.1</v>
      </c>
    </row>
    <row r="5" spans="1:13" ht="14.25">
      <c r="A5" s="3">
        <f t="shared" si="0"/>
        <v>4</v>
      </c>
      <c r="B5" s="27">
        <v>7.4</v>
      </c>
      <c r="C5" s="32">
        <v>6.2</v>
      </c>
      <c r="D5" s="27">
        <v>6.8</v>
      </c>
      <c r="E5" s="32">
        <v>14.6</v>
      </c>
      <c r="F5" s="32">
        <v>22.6</v>
      </c>
      <c r="G5" s="32">
        <v>7.2</v>
      </c>
      <c r="H5" s="32">
        <v>19.2</v>
      </c>
      <c r="I5" s="32">
        <v>18</v>
      </c>
      <c r="J5" s="32">
        <v>13.9</v>
      </c>
      <c r="K5" s="32">
        <v>10.8</v>
      </c>
      <c r="L5" s="32">
        <v>6.7</v>
      </c>
      <c r="M5" s="32">
        <v>6</v>
      </c>
    </row>
    <row r="6" spans="1:13" ht="14.25">
      <c r="A6" s="3">
        <f t="shared" si="0"/>
        <v>5</v>
      </c>
      <c r="B6" s="27">
        <v>7.2</v>
      </c>
      <c r="C6" s="32">
        <v>2</v>
      </c>
      <c r="D6" s="27">
        <v>6.8</v>
      </c>
      <c r="E6" s="32">
        <v>14.7</v>
      </c>
      <c r="F6" s="32">
        <v>22.2</v>
      </c>
      <c r="G6" s="32">
        <v>7.2</v>
      </c>
      <c r="H6" s="32">
        <v>18</v>
      </c>
      <c r="I6" s="32">
        <v>18.1</v>
      </c>
      <c r="J6" s="32">
        <v>12.9</v>
      </c>
      <c r="K6" s="32">
        <v>10.5</v>
      </c>
      <c r="L6" s="32">
        <v>6.2</v>
      </c>
      <c r="M6" s="32">
        <v>5.9</v>
      </c>
    </row>
    <row r="7" spans="1:13" ht="14.25">
      <c r="A7" s="3">
        <f t="shared" si="0"/>
        <v>6</v>
      </c>
      <c r="B7" s="27">
        <v>7.1</v>
      </c>
      <c r="C7" s="32">
        <v>0.06</v>
      </c>
      <c r="D7" s="27">
        <v>8</v>
      </c>
      <c r="E7" s="32">
        <v>14.9</v>
      </c>
      <c r="F7" s="32">
        <v>21.7</v>
      </c>
      <c r="G7" s="32">
        <v>7.6</v>
      </c>
      <c r="H7" s="32">
        <v>16.2</v>
      </c>
      <c r="I7" s="32">
        <v>17.6</v>
      </c>
      <c r="J7" s="32">
        <v>12.2</v>
      </c>
      <c r="K7" s="32">
        <v>10.4</v>
      </c>
      <c r="L7" s="32">
        <v>5.6</v>
      </c>
      <c r="M7" s="32">
        <v>6.1</v>
      </c>
    </row>
    <row r="8" spans="1:13" ht="14.25">
      <c r="A8" s="3">
        <f t="shared" si="0"/>
        <v>7</v>
      </c>
      <c r="B8" s="27">
        <v>7.4</v>
      </c>
      <c r="C8" s="32">
        <v>0.02</v>
      </c>
      <c r="D8" s="27">
        <v>10.2</v>
      </c>
      <c r="E8" s="32">
        <v>15.4</v>
      </c>
      <c r="F8" s="32">
        <v>21.2</v>
      </c>
      <c r="G8" s="32">
        <v>8.4</v>
      </c>
      <c r="H8" s="32">
        <v>12</v>
      </c>
      <c r="I8" s="32">
        <v>17</v>
      </c>
      <c r="J8" s="32">
        <v>11.7</v>
      </c>
      <c r="K8" s="32">
        <v>10.2</v>
      </c>
      <c r="L8" s="32">
        <v>5.7</v>
      </c>
      <c r="M8" s="32">
        <v>6.6</v>
      </c>
    </row>
    <row r="9" spans="1:13" ht="14.25">
      <c r="A9" s="3">
        <f t="shared" si="0"/>
        <v>8</v>
      </c>
      <c r="B9" s="27">
        <v>8.8</v>
      </c>
      <c r="C9" s="32">
        <v>0</v>
      </c>
      <c r="D9" s="27">
        <v>11.4</v>
      </c>
      <c r="E9" s="32">
        <v>16.2</v>
      </c>
      <c r="F9" s="32">
        <v>20.1</v>
      </c>
      <c r="G9" s="32">
        <v>8.2</v>
      </c>
      <c r="H9" s="32">
        <v>9.2</v>
      </c>
      <c r="I9" s="32">
        <v>16.6</v>
      </c>
      <c r="J9" s="32">
        <v>11.3</v>
      </c>
      <c r="K9" s="32">
        <v>10.5</v>
      </c>
      <c r="L9" s="32">
        <v>5.6</v>
      </c>
      <c r="M9" s="32">
        <v>6.6</v>
      </c>
    </row>
    <row r="10" spans="1:13" ht="14.25">
      <c r="A10" s="3">
        <f t="shared" si="0"/>
        <v>9</v>
      </c>
      <c r="B10" s="27">
        <v>10.1</v>
      </c>
      <c r="C10" s="32">
        <v>0</v>
      </c>
      <c r="D10" s="27">
        <v>10.3</v>
      </c>
      <c r="E10" s="32">
        <v>15.6</v>
      </c>
      <c r="F10" s="32">
        <v>19.6</v>
      </c>
      <c r="G10" s="32">
        <v>8.2</v>
      </c>
      <c r="H10" s="32">
        <v>7.5</v>
      </c>
      <c r="I10" s="32">
        <v>16.3</v>
      </c>
      <c r="J10" s="32">
        <v>11.1</v>
      </c>
      <c r="K10" s="32">
        <v>10.5</v>
      </c>
      <c r="L10" s="32">
        <v>5.5</v>
      </c>
      <c r="M10" s="32">
        <v>6.5</v>
      </c>
    </row>
    <row r="11" spans="1:13" ht="14.25">
      <c r="A11" s="3">
        <f t="shared" si="0"/>
        <v>10</v>
      </c>
      <c r="B11" s="27">
        <v>10.7</v>
      </c>
      <c r="C11" s="32">
        <v>0</v>
      </c>
      <c r="D11" s="27">
        <v>14</v>
      </c>
      <c r="E11" s="32">
        <v>15.3</v>
      </c>
      <c r="F11" s="32">
        <v>17.3</v>
      </c>
      <c r="G11" s="32">
        <v>8.4</v>
      </c>
      <c r="H11" s="32">
        <v>6.5</v>
      </c>
      <c r="I11" s="32">
        <v>15.9</v>
      </c>
      <c r="J11" s="32">
        <v>11.1</v>
      </c>
      <c r="K11" s="32">
        <v>10.2</v>
      </c>
      <c r="L11" s="32">
        <v>5.6</v>
      </c>
      <c r="M11" s="32">
        <v>6.4</v>
      </c>
    </row>
    <row r="12" spans="1:13" ht="14.25">
      <c r="A12" s="3">
        <f t="shared" si="0"/>
        <v>11</v>
      </c>
      <c r="B12" s="27">
        <v>11</v>
      </c>
      <c r="C12" s="32">
        <v>0</v>
      </c>
      <c r="D12" s="27">
        <v>15.9</v>
      </c>
      <c r="E12" s="32">
        <v>14.3</v>
      </c>
      <c r="F12" s="32">
        <v>15.7</v>
      </c>
      <c r="G12" s="32">
        <v>9.1</v>
      </c>
      <c r="H12" s="32">
        <v>6.1</v>
      </c>
      <c r="I12" s="32">
        <v>15.5</v>
      </c>
      <c r="J12" s="32">
        <v>11</v>
      </c>
      <c r="K12" s="32">
        <v>10.2</v>
      </c>
      <c r="L12" s="32">
        <v>5.8</v>
      </c>
      <c r="M12" s="32">
        <v>6.3</v>
      </c>
    </row>
    <row r="13" spans="1:13" ht="14.25">
      <c r="A13" s="3">
        <f t="shared" si="0"/>
        <v>12</v>
      </c>
      <c r="B13" s="27">
        <v>9</v>
      </c>
      <c r="C13" s="32">
        <v>0</v>
      </c>
      <c r="D13" s="27">
        <v>16.1</v>
      </c>
      <c r="E13" s="32">
        <v>14.2</v>
      </c>
      <c r="F13" s="32">
        <v>14.2</v>
      </c>
      <c r="G13" s="32">
        <v>10.4</v>
      </c>
      <c r="H13" s="32">
        <v>6</v>
      </c>
      <c r="I13" s="32">
        <v>15.3</v>
      </c>
      <c r="J13" s="32">
        <v>11.1</v>
      </c>
      <c r="K13" s="32">
        <v>10</v>
      </c>
      <c r="L13" s="32">
        <v>5.7</v>
      </c>
      <c r="M13" s="32">
        <v>6.2</v>
      </c>
    </row>
    <row r="14" spans="1:13" ht="14.25">
      <c r="A14" s="3">
        <f t="shared" si="0"/>
        <v>13</v>
      </c>
      <c r="B14" s="27">
        <v>8</v>
      </c>
      <c r="C14" s="32">
        <v>0</v>
      </c>
      <c r="D14" s="27">
        <v>16.1</v>
      </c>
      <c r="E14" s="32">
        <v>13.6</v>
      </c>
      <c r="F14" s="32">
        <v>13</v>
      </c>
      <c r="G14" s="32">
        <v>11</v>
      </c>
      <c r="H14" s="32">
        <v>6.1</v>
      </c>
      <c r="I14" s="32">
        <v>15.1</v>
      </c>
      <c r="J14" s="32">
        <v>11.1</v>
      </c>
      <c r="K14" s="32">
        <v>9.9</v>
      </c>
      <c r="L14" s="32">
        <v>5.6</v>
      </c>
      <c r="M14" s="32">
        <v>5.5</v>
      </c>
    </row>
    <row r="15" spans="1:13" ht="14.25">
      <c r="A15" s="3">
        <f t="shared" si="0"/>
        <v>14</v>
      </c>
      <c r="B15" s="27">
        <v>8</v>
      </c>
      <c r="C15" s="32">
        <v>0</v>
      </c>
      <c r="D15" s="27">
        <v>16.9</v>
      </c>
      <c r="E15" s="32">
        <v>13.1</v>
      </c>
      <c r="F15" s="32">
        <v>12.3</v>
      </c>
      <c r="G15" s="32">
        <v>13.3</v>
      </c>
      <c r="H15" s="32">
        <v>6.5</v>
      </c>
      <c r="I15" s="32">
        <v>14.7</v>
      </c>
      <c r="J15" s="32">
        <v>11</v>
      </c>
      <c r="K15" s="32">
        <v>9.8</v>
      </c>
      <c r="L15" s="32">
        <v>5.7</v>
      </c>
      <c r="M15" s="32">
        <v>6.4</v>
      </c>
    </row>
    <row r="16" spans="1:13" ht="14.25">
      <c r="A16" s="3">
        <f t="shared" si="0"/>
        <v>15</v>
      </c>
      <c r="B16" s="27">
        <v>8.4</v>
      </c>
      <c r="C16" s="32">
        <v>0</v>
      </c>
      <c r="D16" s="27">
        <v>14.8</v>
      </c>
      <c r="E16" s="32">
        <v>12.7</v>
      </c>
      <c r="F16" s="32">
        <v>12</v>
      </c>
      <c r="G16" s="32">
        <v>15.4</v>
      </c>
      <c r="H16" s="32">
        <v>7</v>
      </c>
      <c r="I16" s="32">
        <v>14.6</v>
      </c>
      <c r="J16" s="32">
        <v>10.8</v>
      </c>
      <c r="K16" s="32">
        <v>9.9</v>
      </c>
      <c r="L16" s="32">
        <v>5.2</v>
      </c>
      <c r="M16" s="32">
        <v>6.3</v>
      </c>
    </row>
    <row r="17" spans="1:13" ht="14.25">
      <c r="A17" s="3">
        <f t="shared" si="0"/>
        <v>16</v>
      </c>
      <c r="B17" s="27">
        <v>8.8</v>
      </c>
      <c r="C17" s="32">
        <v>0</v>
      </c>
      <c r="D17" s="27">
        <v>15.3</v>
      </c>
      <c r="E17" s="32">
        <v>12.3</v>
      </c>
      <c r="F17" s="32">
        <v>12.1</v>
      </c>
      <c r="G17" s="32">
        <v>16.3</v>
      </c>
      <c r="H17" s="32">
        <v>7.4</v>
      </c>
      <c r="I17" s="32">
        <v>14.6</v>
      </c>
      <c r="J17" s="32">
        <v>10.9</v>
      </c>
      <c r="K17" s="32">
        <v>9.7</v>
      </c>
      <c r="L17" s="32">
        <v>5.1</v>
      </c>
      <c r="M17" s="32">
        <v>6.3</v>
      </c>
    </row>
    <row r="18" spans="1:13" ht="14.25">
      <c r="A18" s="3">
        <f t="shared" si="0"/>
        <v>17</v>
      </c>
      <c r="B18" s="27">
        <v>9.2</v>
      </c>
      <c r="C18" s="32">
        <v>8.4</v>
      </c>
      <c r="D18" s="27">
        <v>19.1</v>
      </c>
      <c r="E18" s="32">
        <v>11.8</v>
      </c>
      <c r="F18" s="32">
        <v>12.3</v>
      </c>
      <c r="G18" s="32">
        <v>16.2</v>
      </c>
      <c r="H18" s="32">
        <v>5.9</v>
      </c>
      <c r="I18" s="32">
        <v>14.4</v>
      </c>
      <c r="J18" s="32">
        <v>10.7</v>
      </c>
      <c r="K18" s="32">
        <v>9.6</v>
      </c>
      <c r="L18" s="32">
        <v>4.8</v>
      </c>
      <c r="M18" s="32">
        <v>6.3</v>
      </c>
    </row>
    <row r="19" spans="1:13" ht="14.25">
      <c r="A19" s="3">
        <f t="shared" si="0"/>
        <v>18</v>
      </c>
      <c r="B19" s="27">
        <v>8.6</v>
      </c>
      <c r="C19" s="32">
        <v>5.8</v>
      </c>
      <c r="D19" s="27">
        <v>18.4</v>
      </c>
      <c r="E19" s="32">
        <v>11.8</v>
      </c>
      <c r="F19" s="32">
        <v>12</v>
      </c>
      <c r="G19" s="32">
        <v>15.7</v>
      </c>
      <c r="H19" s="32">
        <v>5.4</v>
      </c>
      <c r="I19" s="32">
        <v>14.5</v>
      </c>
      <c r="J19" s="32">
        <v>7.3</v>
      </c>
      <c r="K19" s="32">
        <v>9.7</v>
      </c>
      <c r="L19" s="32">
        <v>4.8</v>
      </c>
      <c r="M19" s="32">
        <v>5.8</v>
      </c>
    </row>
    <row r="20" spans="1:13" ht="14.25">
      <c r="A20" s="3">
        <f t="shared" si="0"/>
        <v>19</v>
      </c>
      <c r="B20" s="27">
        <v>9.9</v>
      </c>
      <c r="C20" s="32">
        <v>9.1</v>
      </c>
      <c r="D20" s="27">
        <v>18</v>
      </c>
      <c r="E20" s="32">
        <v>11.7</v>
      </c>
      <c r="F20" s="32">
        <v>11.9</v>
      </c>
      <c r="G20" s="32">
        <v>14.8</v>
      </c>
      <c r="H20" s="32">
        <v>6.3</v>
      </c>
      <c r="I20" s="32">
        <v>14.1</v>
      </c>
      <c r="J20" s="32">
        <v>3.4</v>
      </c>
      <c r="K20" s="32">
        <v>9.5</v>
      </c>
      <c r="L20" s="32">
        <v>4.8</v>
      </c>
      <c r="M20" s="32">
        <v>5.6</v>
      </c>
    </row>
    <row r="21" spans="1:13" ht="14.25">
      <c r="A21" s="3">
        <f t="shared" si="0"/>
        <v>20</v>
      </c>
      <c r="B21" s="27">
        <v>10.3</v>
      </c>
      <c r="C21" s="32">
        <v>11</v>
      </c>
      <c r="D21" s="27">
        <v>15.2</v>
      </c>
      <c r="E21" s="32">
        <v>12.7</v>
      </c>
      <c r="F21" s="32">
        <v>11.9</v>
      </c>
      <c r="G21" s="32">
        <v>13.9</v>
      </c>
      <c r="H21" s="32">
        <v>7.7</v>
      </c>
      <c r="I21" s="32">
        <v>14</v>
      </c>
      <c r="J21" s="32">
        <v>1.5</v>
      </c>
      <c r="K21" s="32">
        <v>9.6</v>
      </c>
      <c r="L21" s="32">
        <v>4.8</v>
      </c>
      <c r="M21" s="32">
        <v>5.4</v>
      </c>
    </row>
    <row r="22" spans="1:13" ht="14.25">
      <c r="A22" s="3">
        <f t="shared" si="0"/>
        <v>21</v>
      </c>
      <c r="B22" s="27">
        <v>10.6</v>
      </c>
      <c r="C22" s="32">
        <v>7.7</v>
      </c>
      <c r="D22" s="27">
        <v>14.6</v>
      </c>
      <c r="E22" s="32">
        <v>13.4</v>
      </c>
      <c r="F22" s="32">
        <v>11.6</v>
      </c>
      <c r="G22" s="32">
        <v>13.3</v>
      </c>
      <c r="H22" s="32">
        <v>9.1</v>
      </c>
      <c r="I22" s="32">
        <v>13.9</v>
      </c>
      <c r="J22" s="32">
        <v>0.07</v>
      </c>
      <c r="K22" s="32">
        <v>9.4</v>
      </c>
      <c r="L22" s="32">
        <v>4.8</v>
      </c>
      <c r="M22" s="32">
        <v>3.1</v>
      </c>
    </row>
    <row r="23" spans="1:13" ht="14.25">
      <c r="A23" s="3">
        <f t="shared" si="0"/>
        <v>22</v>
      </c>
      <c r="B23" s="27">
        <v>10.8</v>
      </c>
      <c r="C23" s="32">
        <v>7.6</v>
      </c>
      <c r="D23" s="27">
        <v>14.9</v>
      </c>
      <c r="E23" s="32">
        <v>13.9</v>
      </c>
      <c r="F23" s="32">
        <v>11.3</v>
      </c>
      <c r="G23" s="32">
        <v>12.6</v>
      </c>
      <c r="H23" s="32">
        <v>10.6</v>
      </c>
      <c r="I23" s="32">
        <v>14.7</v>
      </c>
      <c r="J23" s="32">
        <v>1.1</v>
      </c>
      <c r="K23" s="32">
        <v>9.3</v>
      </c>
      <c r="L23" s="32">
        <v>4.9</v>
      </c>
      <c r="M23" s="32">
        <v>1.8</v>
      </c>
    </row>
    <row r="24" spans="1:13" ht="14.25">
      <c r="A24" s="3">
        <f t="shared" si="0"/>
        <v>23</v>
      </c>
      <c r="B24" s="27">
        <v>11</v>
      </c>
      <c r="C24" s="32">
        <v>7.5</v>
      </c>
      <c r="D24" s="27">
        <v>16.1</v>
      </c>
      <c r="E24" s="32">
        <v>15</v>
      </c>
      <c r="F24" s="32">
        <v>11.1</v>
      </c>
      <c r="G24" s="32">
        <v>11.9</v>
      </c>
      <c r="H24" s="32">
        <v>14.2</v>
      </c>
      <c r="I24" s="32">
        <v>17.7</v>
      </c>
      <c r="J24" s="32">
        <v>5.9</v>
      </c>
      <c r="K24" s="32">
        <v>9.2</v>
      </c>
      <c r="L24" s="32">
        <v>4.9</v>
      </c>
      <c r="M24" s="32">
        <v>1.2</v>
      </c>
    </row>
    <row r="25" spans="1:13" ht="14.25">
      <c r="A25" s="3">
        <f t="shared" si="0"/>
        <v>24</v>
      </c>
      <c r="B25" s="27">
        <v>11</v>
      </c>
      <c r="C25" s="32">
        <v>7.4</v>
      </c>
      <c r="D25" s="27">
        <v>16.2</v>
      </c>
      <c r="E25" s="32">
        <v>15.6</v>
      </c>
      <c r="F25" s="32">
        <v>11</v>
      </c>
      <c r="G25" s="32">
        <v>11.5</v>
      </c>
      <c r="H25" s="32">
        <v>16.6</v>
      </c>
      <c r="I25" s="32">
        <v>19.2</v>
      </c>
      <c r="J25" s="32">
        <v>8.8</v>
      </c>
      <c r="K25" s="32">
        <v>9.1</v>
      </c>
      <c r="L25" s="32">
        <v>5</v>
      </c>
      <c r="M25" s="32">
        <v>0.7</v>
      </c>
    </row>
    <row r="26" spans="1:13" ht="14.25">
      <c r="A26" s="3">
        <f t="shared" si="0"/>
        <v>25</v>
      </c>
      <c r="B26" s="27">
        <v>11.1</v>
      </c>
      <c r="C26" s="32">
        <v>7.3</v>
      </c>
      <c r="D26" s="27">
        <v>19.3</v>
      </c>
      <c r="E26" s="32">
        <v>15.4</v>
      </c>
      <c r="F26" s="32">
        <v>10.8</v>
      </c>
      <c r="G26" s="32">
        <v>11.2</v>
      </c>
      <c r="H26" s="32">
        <v>17.4</v>
      </c>
      <c r="I26" s="32">
        <v>20</v>
      </c>
      <c r="J26" s="32">
        <v>9.8</v>
      </c>
      <c r="K26" s="32">
        <v>9.1</v>
      </c>
      <c r="L26" s="32">
        <v>5.2</v>
      </c>
      <c r="M26" s="32">
        <v>0.6</v>
      </c>
    </row>
    <row r="27" spans="1:13" ht="14.25">
      <c r="A27" s="3">
        <f t="shared" si="0"/>
        <v>26</v>
      </c>
      <c r="B27" s="27">
        <v>11.1</v>
      </c>
      <c r="C27" s="32">
        <v>6.9</v>
      </c>
      <c r="D27" s="27">
        <v>20.2</v>
      </c>
      <c r="E27" s="32">
        <v>14.8</v>
      </c>
      <c r="F27" s="32">
        <v>10.7</v>
      </c>
      <c r="G27" s="32">
        <v>11</v>
      </c>
      <c r="H27" s="32">
        <v>18</v>
      </c>
      <c r="I27" s="32">
        <v>20.3</v>
      </c>
      <c r="J27" s="32">
        <v>10.2</v>
      </c>
      <c r="K27" s="32">
        <v>8.9</v>
      </c>
      <c r="L27" s="32">
        <v>5.3</v>
      </c>
      <c r="M27" s="32">
        <v>1</v>
      </c>
    </row>
    <row r="28" spans="1:13" ht="14.25">
      <c r="A28" s="3">
        <f t="shared" si="0"/>
        <v>27</v>
      </c>
      <c r="B28" s="27">
        <v>10.9</v>
      </c>
      <c r="C28" s="32">
        <v>6.5</v>
      </c>
      <c r="D28" s="27">
        <v>17.5</v>
      </c>
      <c r="E28" s="32">
        <v>14.8</v>
      </c>
      <c r="F28" s="32">
        <v>10.5</v>
      </c>
      <c r="G28" s="32">
        <v>10.7</v>
      </c>
      <c r="H28" s="32">
        <v>17.9</v>
      </c>
      <c r="I28" s="32">
        <v>20.5</v>
      </c>
      <c r="J28" s="32">
        <v>10.6</v>
      </c>
      <c r="K28" s="32">
        <v>8.6</v>
      </c>
      <c r="L28" s="32">
        <v>5.4</v>
      </c>
      <c r="M28" s="32">
        <v>1.2</v>
      </c>
    </row>
    <row r="29" spans="1:13" ht="14.25">
      <c r="A29" s="3">
        <f t="shared" si="0"/>
        <v>28</v>
      </c>
      <c r="B29" s="27">
        <v>10.7</v>
      </c>
      <c r="C29" s="32">
        <v>7.4</v>
      </c>
      <c r="D29" s="32">
        <v>16.6</v>
      </c>
      <c r="E29" s="32">
        <v>16.9</v>
      </c>
      <c r="F29" s="32">
        <v>9.2</v>
      </c>
      <c r="G29" s="32">
        <v>10.8</v>
      </c>
      <c r="H29" s="32">
        <v>17.5</v>
      </c>
      <c r="I29" s="32">
        <v>20.6</v>
      </c>
      <c r="J29" s="32">
        <v>10.5</v>
      </c>
      <c r="K29" s="32">
        <v>9.7</v>
      </c>
      <c r="L29" s="32">
        <v>5.6</v>
      </c>
      <c r="M29" s="32">
        <v>1.5</v>
      </c>
    </row>
    <row r="30" spans="1:13" ht="14.25">
      <c r="A30" s="3">
        <f t="shared" si="0"/>
        <v>29</v>
      </c>
      <c r="B30" s="27">
        <v>10.6</v>
      </c>
      <c r="D30" s="32">
        <v>15.8</v>
      </c>
      <c r="E30" s="32">
        <v>20</v>
      </c>
      <c r="F30" s="32">
        <v>7.3</v>
      </c>
      <c r="G30" s="32">
        <v>11</v>
      </c>
      <c r="H30" s="32">
        <v>17.2</v>
      </c>
      <c r="I30" s="32">
        <v>21.2</v>
      </c>
      <c r="J30" s="32">
        <v>10.4</v>
      </c>
      <c r="K30" s="32">
        <v>9.8</v>
      </c>
      <c r="L30" s="32">
        <v>5.6</v>
      </c>
      <c r="M30" s="32">
        <v>1.9</v>
      </c>
    </row>
    <row r="31" spans="1:13" ht="14.25">
      <c r="A31" s="3">
        <f t="shared" si="0"/>
        <v>30</v>
      </c>
      <c r="B31" s="27">
        <v>10.2</v>
      </c>
      <c r="D31" s="32">
        <v>15.1</v>
      </c>
      <c r="E31" s="32">
        <v>20.3</v>
      </c>
      <c r="F31" s="32">
        <v>7.1</v>
      </c>
      <c r="G31" s="32">
        <v>11</v>
      </c>
      <c r="H31" s="32">
        <v>17</v>
      </c>
      <c r="I31" s="32">
        <v>21.1</v>
      </c>
      <c r="J31" s="32">
        <v>10.3</v>
      </c>
      <c r="K31" s="32">
        <v>9.4</v>
      </c>
      <c r="L31" s="32">
        <v>5.5</v>
      </c>
      <c r="M31" s="32">
        <v>2.6</v>
      </c>
    </row>
    <row r="32" spans="1:13" ht="15" thickBot="1">
      <c r="A32" s="3">
        <v>31</v>
      </c>
      <c r="B32" s="30">
        <v>10</v>
      </c>
      <c r="D32" s="33">
        <v>14.6</v>
      </c>
      <c r="F32" s="33">
        <v>7.6</v>
      </c>
      <c r="H32" s="33">
        <v>16.6</v>
      </c>
      <c r="I32" s="33">
        <v>21</v>
      </c>
      <c r="K32" s="33">
        <v>8.9</v>
      </c>
      <c r="M32" s="33">
        <v>3.6</v>
      </c>
    </row>
    <row r="33" spans="1:13" ht="12.75">
      <c r="A33" s="1" t="s">
        <v>19</v>
      </c>
      <c r="B33">
        <f>AVERAGE(B2:B32)</f>
        <v>9.5</v>
      </c>
      <c r="C33">
        <f aca="true" t="shared" si="1" ref="C33:M33">AVERAGE(C2:C32)</f>
        <v>4.2492857142857146</v>
      </c>
      <c r="D33">
        <f t="shared" si="1"/>
        <v>14.080645161290326</v>
      </c>
      <c r="E33">
        <f t="shared" si="1"/>
        <v>14.5</v>
      </c>
      <c r="F33">
        <f t="shared" si="1"/>
        <v>14.445161290322583</v>
      </c>
      <c r="G33">
        <f t="shared" si="1"/>
        <v>10.973333333333333</v>
      </c>
      <c r="H33">
        <f t="shared" si="1"/>
        <v>11.774193548387094</v>
      </c>
      <c r="I33">
        <f t="shared" si="1"/>
        <v>16.948387096774194</v>
      </c>
      <c r="J33">
        <f t="shared" si="1"/>
        <v>10.152333333333335</v>
      </c>
      <c r="K33">
        <f t="shared" si="1"/>
        <v>9.79032258064516</v>
      </c>
      <c r="L33">
        <f t="shared" si="1"/>
        <v>5.633333333333332</v>
      </c>
      <c r="M33">
        <f t="shared" si="1"/>
        <v>4.561290322580644</v>
      </c>
    </row>
    <row r="35" spans="1:13" ht="12.75">
      <c r="A35" s="3">
        <v>2005</v>
      </c>
      <c r="B35" s="2" t="s">
        <v>0</v>
      </c>
      <c r="C35" s="2" t="s">
        <v>1</v>
      </c>
      <c r="D35" s="2" t="s">
        <v>2</v>
      </c>
      <c r="E35" s="2" t="s">
        <v>3</v>
      </c>
      <c r="F35" s="2" t="s">
        <v>4</v>
      </c>
      <c r="G35" s="2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L35" s="2" t="s">
        <v>10</v>
      </c>
      <c r="M35" s="2" t="s">
        <v>11</v>
      </c>
    </row>
    <row r="36" spans="1:13" ht="12.75">
      <c r="A36" s="3">
        <v>1</v>
      </c>
      <c r="B36">
        <f aca="true" t="shared" si="2" ref="B36:M36">(B2*3.7854)*4.205</f>
        <v>159.17607</v>
      </c>
      <c r="C36">
        <f t="shared" si="2"/>
        <v>113.0150097</v>
      </c>
      <c r="D36">
        <f t="shared" si="2"/>
        <v>122.5655739</v>
      </c>
      <c r="E36">
        <f t="shared" si="2"/>
        <v>216.4794552</v>
      </c>
      <c r="F36">
        <f t="shared" si="2"/>
        <v>332.6779863</v>
      </c>
      <c r="G36">
        <f t="shared" si="2"/>
        <v>124.1573346</v>
      </c>
      <c r="H36">
        <f t="shared" si="2"/>
        <v>175.093677</v>
      </c>
      <c r="I36">
        <f t="shared" si="2"/>
        <v>261.0487548</v>
      </c>
      <c r="J36">
        <f t="shared" si="2"/>
        <v>334.26974700000005</v>
      </c>
      <c r="K36">
        <f t="shared" si="2"/>
        <v>162.3595914</v>
      </c>
      <c r="L36">
        <f t="shared" si="2"/>
        <v>127.340856</v>
      </c>
      <c r="M36">
        <f t="shared" si="2"/>
        <v>92.3221206</v>
      </c>
    </row>
    <row r="37" spans="1:13" ht="12.75">
      <c r="A37" s="3">
        <f aca="true" t="shared" si="3" ref="A37:A65">A38-1</f>
        <v>2</v>
      </c>
      <c r="B37">
        <f aca="true" t="shared" si="4" ref="B37:M37">(B3*3.7854)*4.205</f>
        <v>138.4831809</v>
      </c>
      <c r="C37">
        <f t="shared" si="4"/>
        <v>84.3633171</v>
      </c>
      <c r="D37">
        <f t="shared" si="4"/>
        <v>116.19853110000001</v>
      </c>
      <c r="E37">
        <f t="shared" si="4"/>
        <v>206.928891</v>
      </c>
      <c r="F37">
        <f t="shared" si="4"/>
        <v>366.104961</v>
      </c>
      <c r="G37">
        <f t="shared" si="4"/>
        <v>120.97381320000001</v>
      </c>
      <c r="H37">
        <f t="shared" si="4"/>
        <v>189.4195233</v>
      </c>
      <c r="I37">
        <f t="shared" si="4"/>
        <v>257.86523339999997</v>
      </c>
      <c r="J37">
        <f t="shared" si="4"/>
        <v>278.5581225</v>
      </c>
      <c r="K37">
        <f t="shared" si="4"/>
        <v>162.3595914</v>
      </c>
      <c r="L37">
        <f t="shared" si="4"/>
        <v>127.340856</v>
      </c>
      <c r="M37">
        <f t="shared" si="4"/>
        <v>97.0974027</v>
      </c>
    </row>
    <row r="38" spans="1:13" ht="12.75">
      <c r="A38" s="3">
        <f t="shared" si="3"/>
        <v>3</v>
      </c>
      <c r="B38">
        <f aca="true" t="shared" si="5" ref="B38:M38">(B4*3.7854)*4.205</f>
        <v>125.74909530000002</v>
      </c>
      <c r="C38">
        <f t="shared" si="5"/>
        <v>90.73035990000001</v>
      </c>
      <c r="D38">
        <f t="shared" si="5"/>
        <v>116.19853110000001</v>
      </c>
      <c r="E38">
        <f t="shared" si="5"/>
        <v>213.29593380000003</v>
      </c>
      <c r="F38">
        <f t="shared" si="5"/>
        <v>375.65552520000006</v>
      </c>
      <c r="G38">
        <f t="shared" si="5"/>
        <v>119.3820525</v>
      </c>
      <c r="H38">
        <f t="shared" si="5"/>
        <v>270.599319</v>
      </c>
      <c r="I38">
        <f t="shared" si="5"/>
        <v>259.45699410000003</v>
      </c>
      <c r="J38">
        <f t="shared" si="5"/>
        <v>245.1311478</v>
      </c>
      <c r="K38">
        <f t="shared" si="5"/>
        <v>170.3183949</v>
      </c>
      <c r="L38">
        <f t="shared" si="5"/>
        <v>120.97381320000001</v>
      </c>
      <c r="M38">
        <f t="shared" si="5"/>
        <v>97.0974027</v>
      </c>
    </row>
    <row r="39" spans="1:13" ht="12.75">
      <c r="A39" s="3">
        <f t="shared" si="3"/>
        <v>4</v>
      </c>
      <c r="B39">
        <f aca="true" t="shared" si="6" ref="B39:M39">(B5*3.7854)*4.205</f>
        <v>117.7902918</v>
      </c>
      <c r="C39">
        <f t="shared" si="6"/>
        <v>98.6891634</v>
      </c>
      <c r="D39">
        <f t="shared" si="6"/>
        <v>108.2397276</v>
      </c>
      <c r="E39">
        <f t="shared" si="6"/>
        <v>232.39706220000002</v>
      </c>
      <c r="F39">
        <f t="shared" si="6"/>
        <v>359.7379182</v>
      </c>
      <c r="G39">
        <f t="shared" si="6"/>
        <v>114.6067704</v>
      </c>
      <c r="H39">
        <f t="shared" si="6"/>
        <v>305.6180544</v>
      </c>
      <c r="I39">
        <f t="shared" si="6"/>
        <v>286.516926</v>
      </c>
      <c r="J39">
        <f t="shared" si="6"/>
        <v>221.25473730000002</v>
      </c>
      <c r="K39">
        <f t="shared" si="6"/>
        <v>171.91015560000002</v>
      </c>
      <c r="L39">
        <f t="shared" si="6"/>
        <v>106.64796690000001</v>
      </c>
      <c r="M39">
        <f t="shared" si="6"/>
        <v>95.50564200000001</v>
      </c>
    </row>
    <row r="40" spans="1:13" ht="12.75">
      <c r="A40" s="3">
        <f t="shared" si="3"/>
        <v>5</v>
      </c>
      <c r="B40">
        <f aca="true" t="shared" si="7" ref="B40:M40">(B6*3.7854)*4.205</f>
        <v>114.6067704</v>
      </c>
      <c r="C40">
        <f t="shared" si="7"/>
        <v>31.835214</v>
      </c>
      <c r="D40">
        <f t="shared" si="7"/>
        <v>108.2397276</v>
      </c>
      <c r="E40">
        <f t="shared" si="7"/>
        <v>233.98882289999997</v>
      </c>
      <c r="F40">
        <f t="shared" si="7"/>
        <v>353.37087540000005</v>
      </c>
      <c r="G40">
        <f t="shared" si="7"/>
        <v>114.6067704</v>
      </c>
      <c r="H40">
        <f t="shared" si="7"/>
        <v>286.516926</v>
      </c>
      <c r="I40">
        <f t="shared" si="7"/>
        <v>288.1086867</v>
      </c>
      <c r="J40">
        <f t="shared" si="7"/>
        <v>205.3371303</v>
      </c>
      <c r="K40">
        <f t="shared" si="7"/>
        <v>167.13487350000003</v>
      </c>
      <c r="L40">
        <f t="shared" si="7"/>
        <v>98.6891634</v>
      </c>
      <c r="M40">
        <f t="shared" si="7"/>
        <v>93.91388130000001</v>
      </c>
    </row>
    <row r="41" spans="1:13" ht="12.75">
      <c r="A41" s="3">
        <f t="shared" si="3"/>
        <v>6</v>
      </c>
      <c r="B41">
        <f aca="true" t="shared" si="8" ref="B41:M41">(B7*3.7854)*4.205</f>
        <v>113.0150097</v>
      </c>
      <c r="C41">
        <f t="shared" si="8"/>
        <v>0.95505642</v>
      </c>
      <c r="D41">
        <f t="shared" si="8"/>
        <v>127.340856</v>
      </c>
      <c r="E41">
        <f t="shared" si="8"/>
        <v>237.17234430000002</v>
      </c>
      <c r="F41">
        <f t="shared" si="8"/>
        <v>345.4120719</v>
      </c>
      <c r="G41">
        <f t="shared" si="8"/>
        <v>120.97381320000001</v>
      </c>
      <c r="H41">
        <f t="shared" si="8"/>
        <v>257.86523339999997</v>
      </c>
      <c r="I41">
        <f t="shared" si="8"/>
        <v>280.14988320000003</v>
      </c>
      <c r="J41">
        <f t="shared" si="8"/>
        <v>194.1948054</v>
      </c>
      <c r="K41">
        <f t="shared" si="8"/>
        <v>165.54311280000002</v>
      </c>
      <c r="L41">
        <f t="shared" si="8"/>
        <v>89.1385992</v>
      </c>
      <c r="M41">
        <f t="shared" si="8"/>
        <v>97.0974027</v>
      </c>
    </row>
    <row r="42" spans="1:13" ht="12.75">
      <c r="A42" s="3">
        <f t="shared" si="3"/>
        <v>7</v>
      </c>
      <c r="B42">
        <f aca="true" t="shared" si="9" ref="B42:M42">(B8*3.7854)*4.205</f>
        <v>117.7902918</v>
      </c>
      <c r="C42">
        <f t="shared" si="9"/>
        <v>0.31835214</v>
      </c>
      <c r="D42">
        <f t="shared" si="9"/>
        <v>162.3595914</v>
      </c>
      <c r="E42">
        <f t="shared" si="9"/>
        <v>245.1311478</v>
      </c>
      <c r="F42">
        <f t="shared" si="9"/>
        <v>337.4532684</v>
      </c>
      <c r="G42">
        <f t="shared" si="9"/>
        <v>133.7078988</v>
      </c>
      <c r="H42">
        <f t="shared" si="9"/>
        <v>191.01128400000002</v>
      </c>
      <c r="I42">
        <f t="shared" si="9"/>
        <v>270.599319</v>
      </c>
      <c r="J42">
        <f t="shared" si="9"/>
        <v>186.23600190000002</v>
      </c>
      <c r="K42">
        <f t="shared" si="9"/>
        <v>162.3595914</v>
      </c>
      <c r="L42">
        <f t="shared" si="9"/>
        <v>90.73035990000001</v>
      </c>
      <c r="M42">
        <f t="shared" si="9"/>
        <v>105.05620619999999</v>
      </c>
    </row>
    <row r="43" spans="1:13" ht="12.75">
      <c r="A43" s="3">
        <f t="shared" si="3"/>
        <v>8</v>
      </c>
      <c r="B43">
        <f aca="true" t="shared" si="10" ref="B43:M43">(B9*3.7854)*4.205</f>
        <v>140.07494160000002</v>
      </c>
      <c r="C43">
        <f t="shared" si="10"/>
        <v>0</v>
      </c>
      <c r="D43">
        <f t="shared" si="10"/>
        <v>181.46071980000002</v>
      </c>
      <c r="E43">
        <f t="shared" si="10"/>
        <v>257.86523339999997</v>
      </c>
      <c r="F43">
        <f t="shared" si="10"/>
        <v>319.9439007000001</v>
      </c>
      <c r="G43">
        <f t="shared" si="10"/>
        <v>130.5243774</v>
      </c>
      <c r="H43">
        <f t="shared" si="10"/>
        <v>146.4419844</v>
      </c>
      <c r="I43">
        <f t="shared" si="10"/>
        <v>264.23227620000006</v>
      </c>
      <c r="J43">
        <f t="shared" si="10"/>
        <v>179.8689591</v>
      </c>
      <c r="K43">
        <f t="shared" si="10"/>
        <v>167.13487350000003</v>
      </c>
      <c r="L43">
        <f t="shared" si="10"/>
        <v>89.1385992</v>
      </c>
      <c r="M43">
        <f t="shared" si="10"/>
        <v>105.05620619999999</v>
      </c>
    </row>
    <row r="44" spans="1:13" ht="12.75">
      <c r="A44" s="3">
        <f t="shared" si="3"/>
        <v>9</v>
      </c>
      <c r="B44">
        <f aca="true" t="shared" si="11" ref="B44:M44">(B10*3.7854)*4.205</f>
        <v>160.7678307</v>
      </c>
      <c r="C44">
        <f t="shared" si="11"/>
        <v>0</v>
      </c>
      <c r="D44">
        <f t="shared" si="11"/>
        <v>163.9513521</v>
      </c>
      <c r="E44">
        <f t="shared" si="11"/>
        <v>248.3146692</v>
      </c>
      <c r="F44">
        <f t="shared" si="11"/>
        <v>311.98509720000004</v>
      </c>
      <c r="G44">
        <f t="shared" si="11"/>
        <v>130.5243774</v>
      </c>
      <c r="H44">
        <f t="shared" si="11"/>
        <v>119.3820525</v>
      </c>
      <c r="I44">
        <f t="shared" si="11"/>
        <v>259.45699410000003</v>
      </c>
      <c r="J44">
        <f t="shared" si="11"/>
        <v>176.68543770000002</v>
      </c>
      <c r="K44">
        <f t="shared" si="11"/>
        <v>167.13487350000003</v>
      </c>
      <c r="L44">
        <f t="shared" si="11"/>
        <v>87.5468385</v>
      </c>
      <c r="M44">
        <f t="shared" si="11"/>
        <v>103.4644455</v>
      </c>
    </row>
    <row r="45" spans="1:13" ht="12.75">
      <c r="A45" s="3">
        <f t="shared" si="3"/>
        <v>10</v>
      </c>
      <c r="B45">
        <f aca="true" t="shared" si="12" ref="B45:M45">(B11*3.7854)*4.205</f>
        <v>170.3183949</v>
      </c>
      <c r="C45">
        <f t="shared" si="12"/>
        <v>0</v>
      </c>
      <c r="D45">
        <f t="shared" si="12"/>
        <v>222.84649800000003</v>
      </c>
      <c r="E45">
        <f t="shared" si="12"/>
        <v>243.5393871</v>
      </c>
      <c r="F45">
        <f t="shared" si="12"/>
        <v>275.3746011</v>
      </c>
      <c r="G45">
        <f t="shared" si="12"/>
        <v>133.7078988</v>
      </c>
      <c r="H45">
        <f t="shared" si="12"/>
        <v>103.4644455</v>
      </c>
      <c r="I45">
        <f t="shared" si="12"/>
        <v>253.0899513</v>
      </c>
      <c r="J45">
        <f t="shared" si="12"/>
        <v>176.68543770000002</v>
      </c>
      <c r="K45">
        <f t="shared" si="12"/>
        <v>162.3595914</v>
      </c>
      <c r="L45">
        <f t="shared" si="12"/>
        <v>89.1385992</v>
      </c>
      <c r="M45">
        <f t="shared" si="12"/>
        <v>101.87268480000002</v>
      </c>
    </row>
    <row r="46" spans="1:13" ht="12.75">
      <c r="A46" s="3">
        <f t="shared" si="3"/>
        <v>11</v>
      </c>
      <c r="B46">
        <f aca="true" t="shared" si="13" ref="B46:M46">(B12*3.7854)*4.205</f>
        <v>175.093677</v>
      </c>
      <c r="C46">
        <f t="shared" si="13"/>
        <v>0</v>
      </c>
      <c r="D46">
        <f t="shared" si="13"/>
        <v>253.0899513</v>
      </c>
      <c r="E46">
        <f t="shared" si="13"/>
        <v>227.62178010000002</v>
      </c>
      <c r="F46">
        <f t="shared" si="13"/>
        <v>249.9064299</v>
      </c>
      <c r="G46">
        <f t="shared" si="13"/>
        <v>144.8502237</v>
      </c>
      <c r="H46">
        <f t="shared" si="13"/>
        <v>97.0974027</v>
      </c>
      <c r="I46">
        <f t="shared" si="13"/>
        <v>246.72290850000002</v>
      </c>
      <c r="J46">
        <f t="shared" si="13"/>
        <v>175.093677</v>
      </c>
      <c r="K46">
        <f t="shared" si="13"/>
        <v>162.3595914</v>
      </c>
      <c r="L46">
        <f t="shared" si="13"/>
        <v>92.3221206</v>
      </c>
      <c r="M46">
        <f t="shared" si="13"/>
        <v>100.2809241</v>
      </c>
    </row>
    <row r="47" spans="1:13" ht="12.75">
      <c r="A47" s="3">
        <f t="shared" si="3"/>
        <v>12</v>
      </c>
      <c r="B47">
        <f aca="true" t="shared" si="14" ref="B47:M47">(B13*3.7854)*4.205</f>
        <v>143.258463</v>
      </c>
      <c r="C47">
        <f t="shared" si="14"/>
        <v>0</v>
      </c>
      <c r="D47">
        <f t="shared" si="14"/>
        <v>256.27347270000007</v>
      </c>
      <c r="E47">
        <f t="shared" si="14"/>
        <v>226.0300194</v>
      </c>
      <c r="F47">
        <f t="shared" si="14"/>
        <v>226.0300194</v>
      </c>
      <c r="G47">
        <f t="shared" si="14"/>
        <v>165.54311280000002</v>
      </c>
      <c r="H47">
        <f t="shared" si="14"/>
        <v>95.50564200000001</v>
      </c>
      <c r="I47">
        <f t="shared" si="14"/>
        <v>243.5393871</v>
      </c>
      <c r="J47">
        <f t="shared" si="14"/>
        <v>176.68543770000002</v>
      </c>
      <c r="K47">
        <f t="shared" si="14"/>
        <v>159.17607</v>
      </c>
      <c r="L47">
        <f t="shared" si="14"/>
        <v>90.73035990000001</v>
      </c>
      <c r="M47">
        <f t="shared" si="14"/>
        <v>98.6891634</v>
      </c>
    </row>
    <row r="48" spans="1:13" ht="12.75">
      <c r="A48" s="3">
        <f t="shared" si="3"/>
        <v>13</v>
      </c>
      <c r="B48">
        <f aca="true" t="shared" si="15" ref="B48:M48">(B14*3.7854)*4.205</f>
        <v>127.340856</v>
      </c>
      <c r="C48">
        <f t="shared" si="15"/>
        <v>0</v>
      </c>
      <c r="D48">
        <f t="shared" si="15"/>
        <v>256.27347270000007</v>
      </c>
      <c r="E48">
        <f t="shared" si="15"/>
        <v>216.4794552</v>
      </c>
      <c r="F48">
        <f t="shared" si="15"/>
        <v>206.928891</v>
      </c>
      <c r="G48">
        <f t="shared" si="15"/>
        <v>175.093677</v>
      </c>
      <c r="H48">
        <f t="shared" si="15"/>
        <v>97.0974027</v>
      </c>
      <c r="I48">
        <f t="shared" si="15"/>
        <v>240.3558657</v>
      </c>
      <c r="J48">
        <f t="shared" si="15"/>
        <v>176.68543770000002</v>
      </c>
      <c r="K48">
        <f t="shared" si="15"/>
        <v>157.58430930000003</v>
      </c>
      <c r="L48">
        <f t="shared" si="15"/>
        <v>89.1385992</v>
      </c>
      <c r="M48">
        <f t="shared" si="15"/>
        <v>87.5468385</v>
      </c>
    </row>
    <row r="49" spans="1:13" ht="12.75">
      <c r="A49" s="3">
        <f t="shared" si="3"/>
        <v>14</v>
      </c>
      <c r="B49">
        <f aca="true" t="shared" si="16" ref="B49:M49">(B15*3.7854)*4.205</f>
        <v>127.340856</v>
      </c>
      <c r="C49">
        <f t="shared" si="16"/>
        <v>0</v>
      </c>
      <c r="D49">
        <f t="shared" si="16"/>
        <v>269.00755829999997</v>
      </c>
      <c r="E49">
        <f t="shared" si="16"/>
        <v>208.5206517</v>
      </c>
      <c r="F49">
        <f t="shared" si="16"/>
        <v>195.78656610000002</v>
      </c>
      <c r="G49">
        <f t="shared" si="16"/>
        <v>211.70417310000002</v>
      </c>
      <c r="H49">
        <f t="shared" si="16"/>
        <v>103.4644455</v>
      </c>
      <c r="I49">
        <f t="shared" si="16"/>
        <v>233.98882289999997</v>
      </c>
      <c r="J49">
        <f t="shared" si="16"/>
        <v>175.093677</v>
      </c>
      <c r="K49">
        <f t="shared" si="16"/>
        <v>155.99254860000002</v>
      </c>
      <c r="L49">
        <f t="shared" si="16"/>
        <v>90.73035990000001</v>
      </c>
      <c r="M49">
        <f t="shared" si="16"/>
        <v>101.87268480000002</v>
      </c>
    </row>
    <row r="50" spans="1:13" ht="12.75">
      <c r="A50" s="3">
        <f t="shared" si="3"/>
        <v>15</v>
      </c>
      <c r="B50">
        <f aca="true" t="shared" si="17" ref="B50:M50">(B16*3.7854)*4.205</f>
        <v>133.7078988</v>
      </c>
      <c r="C50">
        <f t="shared" si="17"/>
        <v>0</v>
      </c>
      <c r="D50">
        <f t="shared" si="17"/>
        <v>235.5805836</v>
      </c>
      <c r="E50">
        <f t="shared" si="17"/>
        <v>202.1536089</v>
      </c>
      <c r="F50">
        <f t="shared" si="17"/>
        <v>191.01128400000002</v>
      </c>
      <c r="G50">
        <f t="shared" si="17"/>
        <v>245.1311478</v>
      </c>
      <c r="H50">
        <f t="shared" si="17"/>
        <v>111.42324900000001</v>
      </c>
      <c r="I50">
        <f t="shared" si="17"/>
        <v>232.39706220000002</v>
      </c>
      <c r="J50">
        <f t="shared" si="17"/>
        <v>171.91015560000002</v>
      </c>
      <c r="K50">
        <f t="shared" si="17"/>
        <v>157.58430930000003</v>
      </c>
      <c r="L50">
        <f t="shared" si="17"/>
        <v>82.77155640000001</v>
      </c>
      <c r="M50">
        <f t="shared" si="17"/>
        <v>100.2809241</v>
      </c>
    </row>
    <row r="51" spans="1:13" ht="12.75">
      <c r="A51" s="3">
        <f t="shared" si="3"/>
        <v>16</v>
      </c>
      <c r="B51">
        <f aca="true" t="shared" si="18" ref="B51:M51">(B17*3.7854)*4.205</f>
        <v>140.07494160000002</v>
      </c>
      <c r="C51">
        <f t="shared" si="18"/>
        <v>0</v>
      </c>
      <c r="D51">
        <f t="shared" si="18"/>
        <v>243.5393871</v>
      </c>
      <c r="E51">
        <f t="shared" si="18"/>
        <v>195.78656610000002</v>
      </c>
      <c r="F51">
        <f t="shared" si="18"/>
        <v>192.6030447</v>
      </c>
      <c r="G51">
        <f t="shared" si="18"/>
        <v>259.45699410000003</v>
      </c>
      <c r="H51">
        <f t="shared" si="18"/>
        <v>117.7902918</v>
      </c>
      <c r="I51">
        <f t="shared" si="18"/>
        <v>232.39706220000002</v>
      </c>
      <c r="J51">
        <f t="shared" si="18"/>
        <v>173.5019163</v>
      </c>
      <c r="K51">
        <f t="shared" si="18"/>
        <v>154.40078789999998</v>
      </c>
      <c r="L51">
        <f t="shared" si="18"/>
        <v>81.1797957</v>
      </c>
      <c r="M51">
        <f t="shared" si="18"/>
        <v>100.2809241</v>
      </c>
    </row>
    <row r="52" spans="1:13" ht="12.75">
      <c r="A52" s="3">
        <f t="shared" si="3"/>
        <v>17</v>
      </c>
      <c r="B52">
        <f aca="true" t="shared" si="19" ref="B52:M52">(B18*3.7854)*4.205</f>
        <v>146.4419844</v>
      </c>
      <c r="C52">
        <f t="shared" si="19"/>
        <v>133.7078988</v>
      </c>
      <c r="D52">
        <f t="shared" si="19"/>
        <v>304.0262937</v>
      </c>
      <c r="E52">
        <f t="shared" si="19"/>
        <v>187.82776260000003</v>
      </c>
      <c r="F52">
        <f t="shared" si="19"/>
        <v>195.78656610000002</v>
      </c>
      <c r="G52">
        <f t="shared" si="19"/>
        <v>257.86523339999997</v>
      </c>
      <c r="H52">
        <f t="shared" si="19"/>
        <v>93.91388130000001</v>
      </c>
      <c r="I52">
        <f t="shared" si="19"/>
        <v>229.2135408</v>
      </c>
      <c r="J52">
        <f t="shared" si="19"/>
        <v>170.3183949</v>
      </c>
      <c r="K52">
        <f t="shared" si="19"/>
        <v>152.8090272</v>
      </c>
      <c r="L52">
        <f t="shared" si="19"/>
        <v>76.4045136</v>
      </c>
      <c r="M52">
        <f t="shared" si="19"/>
        <v>100.2809241</v>
      </c>
    </row>
    <row r="53" spans="1:13" ht="12.75">
      <c r="A53" s="3">
        <f t="shared" si="3"/>
        <v>18</v>
      </c>
      <c r="B53">
        <f aca="true" t="shared" si="20" ref="B53:M53">(B19*3.7854)*4.205</f>
        <v>136.8914202</v>
      </c>
      <c r="C53">
        <f t="shared" si="20"/>
        <v>92.3221206</v>
      </c>
      <c r="D53">
        <f t="shared" si="20"/>
        <v>292.8839688</v>
      </c>
      <c r="E53">
        <f t="shared" si="20"/>
        <v>187.82776260000003</v>
      </c>
      <c r="F53">
        <f t="shared" si="20"/>
        <v>191.01128400000002</v>
      </c>
      <c r="G53">
        <f t="shared" si="20"/>
        <v>249.9064299</v>
      </c>
      <c r="H53">
        <f t="shared" si="20"/>
        <v>85.95507780000001</v>
      </c>
      <c r="I53">
        <f t="shared" si="20"/>
        <v>230.8053015</v>
      </c>
      <c r="J53">
        <f t="shared" si="20"/>
        <v>116.19853110000001</v>
      </c>
      <c r="K53">
        <f t="shared" si="20"/>
        <v>154.40078789999998</v>
      </c>
      <c r="L53">
        <f t="shared" si="20"/>
        <v>76.4045136</v>
      </c>
      <c r="M53">
        <f t="shared" si="20"/>
        <v>92.3221206</v>
      </c>
    </row>
    <row r="54" spans="1:13" ht="12.75">
      <c r="A54" s="3">
        <f t="shared" si="3"/>
        <v>19</v>
      </c>
      <c r="B54">
        <f aca="true" t="shared" si="21" ref="B54:M54">(B20*3.7854)*4.205</f>
        <v>157.58430930000003</v>
      </c>
      <c r="C54">
        <f t="shared" si="21"/>
        <v>144.8502237</v>
      </c>
      <c r="D54">
        <f t="shared" si="21"/>
        <v>286.516926</v>
      </c>
      <c r="E54">
        <f t="shared" si="21"/>
        <v>186.23600190000002</v>
      </c>
      <c r="F54">
        <f t="shared" si="21"/>
        <v>189.4195233</v>
      </c>
      <c r="G54">
        <f t="shared" si="21"/>
        <v>235.5805836</v>
      </c>
      <c r="H54">
        <f t="shared" si="21"/>
        <v>100.2809241</v>
      </c>
      <c r="I54">
        <f t="shared" si="21"/>
        <v>224.43825869999998</v>
      </c>
      <c r="J54">
        <f t="shared" si="21"/>
        <v>54.1198638</v>
      </c>
      <c r="K54">
        <f t="shared" si="21"/>
        <v>151.21726650000002</v>
      </c>
      <c r="L54">
        <f t="shared" si="21"/>
        <v>76.4045136</v>
      </c>
      <c r="M54">
        <f t="shared" si="21"/>
        <v>89.1385992</v>
      </c>
    </row>
    <row r="55" spans="1:13" ht="12.75">
      <c r="A55" s="3">
        <f t="shared" si="3"/>
        <v>20</v>
      </c>
      <c r="B55">
        <f aca="true" t="shared" si="22" ref="B55:M55">(B21*3.7854)*4.205</f>
        <v>163.9513521</v>
      </c>
      <c r="C55">
        <f t="shared" si="22"/>
        <v>175.093677</v>
      </c>
      <c r="D55">
        <f t="shared" si="22"/>
        <v>241.94762640000002</v>
      </c>
      <c r="E55">
        <f t="shared" si="22"/>
        <v>202.1536089</v>
      </c>
      <c r="F55">
        <f t="shared" si="22"/>
        <v>189.4195233</v>
      </c>
      <c r="G55">
        <f t="shared" si="22"/>
        <v>221.25473730000002</v>
      </c>
      <c r="H55">
        <f t="shared" si="22"/>
        <v>122.5655739</v>
      </c>
      <c r="I55">
        <f t="shared" si="22"/>
        <v>222.84649800000003</v>
      </c>
      <c r="J55">
        <f t="shared" si="22"/>
        <v>23.876410500000002</v>
      </c>
      <c r="K55">
        <f t="shared" si="22"/>
        <v>152.8090272</v>
      </c>
      <c r="L55">
        <f t="shared" si="22"/>
        <v>76.4045136</v>
      </c>
      <c r="M55">
        <f t="shared" si="22"/>
        <v>85.95507780000001</v>
      </c>
    </row>
    <row r="56" spans="1:13" ht="12.75">
      <c r="A56" s="3">
        <f t="shared" si="3"/>
        <v>21</v>
      </c>
      <c r="B56">
        <f aca="true" t="shared" si="23" ref="B56:M56">(B22*3.7854)*4.205</f>
        <v>168.7266342</v>
      </c>
      <c r="C56">
        <f t="shared" si="23"/>
        <v>122.5655739</v>
      </c>
      <c r="D56">
        <f t="shared" si="23"/>
        <v>232.39706220000002</v>
      </c>
      <c r="E56">
        <f t="shared" si="23"/>
        <v>213.29593380000003</v>
      </c>
      <c r="F56">
        <f t="shared" si="23"/>
        <v>184.6442412</v>
      </c>
      <c r="G56">
        <f t="shared" si="23"/>
        <v>211.70417310000002</v>
      </c>
      <c r="H56">
        <f t="shared" si="23"/>
        <v>144.8502237</v>
      </c>
      <c r="I56">
        <f t="shared" si="23"/>
        <v>221.25473730000002</v>
      </c>
      <c r="J56">
        <f t="shared" si="23"/>
        <v>1.1142324900000002</v>
      </c>
      <c r="K56">
        <f t="shared" si="23"/>
        <v>149.6255058</v>
      </c>
      <c r="L56">
        <f t="shared" si="23"/>
        <v>76.4045136</v>
      </c>
      <c r="M56">
        <f t="shared" si="23"/>
        <v>49.3445817</v>
      </c>
    </row>
    <row r="57" spans="1:13" ht="12.75">
      <c r="A57" s="3">
        <f t="shared" si="3"/>
        <v>22</v>
      </c>
      <c r="B57">
        <f aca="true" t="shared" si="24" ref="B57:M57">(B23*3.7854)*4.205</f>
        <v>171.91015560000002</v>
      </c>
      <c r="C57">
        <f t="shared" si="24"/>
        <v>120.97381320000001</v>
      </c>
      <c r="D57">
        <f t="shared" si="24"/>
        <v>237.17234430000002</v>
      </c>
      <c r="E57">
        <f t="shared" si="24"/>
        <v>221.25473730000002</v>
      </c>
      <c r="F57">
        <f t="shared" si="24"/>
        <v>179.8689591</v>
      </c>
      <c r="G57">
        <f t="shared" si="24"/>
        <v>200.5618482</v>
      </c>
      <c r="H57">
        <f t="shared" si="24"/>
        <v>168.7266342</v>
      </c>
      <c r="I57">
        <f t="shared" si="24"/>
        <v>233.98882289999997</v>
      </c>
      <c r="J57">
        <f t="shared" si="24"/>
        <v>17.509367700000002</v>
      </c>
      <c r="K57">
        <f t="shared" si="24"/>
        <v>148.03374510000003</v>
      </c>
      <c r="L57">
        <f t="shared" si="24"/>
        <v>77.99627430000001</v>
      </c>
      <c r="M57">
        <f t="shared" si="24"/>
        <v>28.6516926</v>
      </c>
    </row>
    <row r="58" spans="1:13" ht="12.75">
      <c r="A58" s="3">
        <f t="shared" si="3"/>
        <v>23</v>
      </c>
      <c r="B58">
        <f aca="true" t="shared" si="25" ref="B58:M58">(B24*3.7854)*4.205</f>
        <v>175.093677</v>
      </c>
      <c r="C58">
        <f t="shared" si="25"/>
        <v>119.3820525</v>
      </c>
      <c r="D58">
        <f t="shared" si="25"/>
        <v>256.27347270000007</v>
      </c>
      <c r="E58">
        <f t="shared" si="25"/>
        <v>238.764105</v>
      </c>
      <c r="F58">
        <f t="shared" si="25"/>
        <v>176.68543770000002</v>
      </c>
      <c r="G58">
        <f t="shared" si="25"/>
        <v>189.4195233</v>
      </c>
      <c r="H58">
        <f t="shared" si="25"/>
        <v>226.0300194</v>
      </c>
      <c r="I58">
        <f t="shared" si="25"/>
        <v>281.74164390000004</v>
      </c>
      <c r="J58">
        <f t="shared" si="25"/>
        <v>93.91388130000001</v>
      </c>
      <c r="K58">
        <f t="shared" si="25"/>
        <v>146.4419844</v>
      </c>
      <c r="L58">
        <f t="shared" si="25"/>
        <v>77.99627430000001</v>
      </c>
      <c r="M58">
        <f t="shared" si="25"/>
        <v>19.1011284</v>
      </c>
    </row>
    <row r="59" spans="1:13" ht="12.75">
      <c r="A59" s="3">
        <f t="shared" si="3"/>
        <v>24</v>
      </c>
      <c r="B59">
        <f aca="true" t="shared" si="26" ref="B59:M59">(B25*3.7854)*4.205</f>
        <v>175.093677</v>
      </c>
      <c r="C59">
        <f t="shared" si="26"/>
        <v>117.7902918</v>
      </c>
      <c r="D59">
        <f t="shared" si="26"/>
        <v>257.86523339999997</v>
      </c>
      <c r="E59">
        <f t="shared" si="26"/>
        <v>248.3146692</v>
      </c>
      <c r="F59">
        <f t="shared" si="26"/>
        <v>175.093677</v>
      </c>
      <c r="G59">
        <f t="shared" si="26"/>
        <v>183.0524805</v>
      </c>
      <c r="H59">
        <f t="shared" si="26"/>
        <v>264.23227620000006</v>
      </c>
      <c r="I59">
        <f t="shared" si="26"/>
        <v>305.6180544</v>
      </c>
      <c r="J59">
        <f t="shared" si="26"/>
        <v>140.07494160000002</v>
      </c>
      <c r="K59">
        <f t="shared" si="26"/>
        <v>144.8502237</v>
      </c>
      <c r="L59">
        <f t="shared" si="26"/>
        <v>79.588035</v>
      </c>
      <c r="M59">
        <f t="shared" si="26"/>
        <v>11.1423249</v>
      </c>
    </row>
    <row r="60" spans="1:13" ht="12.75">
      <c r="A60" s="3">
        <f t="shared" si="3"/>
        <v>25</v>
      </c>
      <c r="B60">
        <f aca="true" t="shared" si="27" ref="B60:M60">(B26*3.7854)*4.205</f>
        <v>176.68543770000002</v>
      </c>
      <c r="C60">
        <f t="shared" si="27"/>
        <v>116.19853110000001</v>
      </c>
      <c r="D60">
        <f t="shared" si="27"/>
        <v>307.2098151</v>
      </c>
      <c r="E60">
        <f t="shared" si="27"/>
        <v>245.1311478</v>
      </c>
      <c r="F60">
        <f t="shared" si="27"/>
        <v>171.91015560000002</v>
      </c>
      <c r="G60">
        <f t="shared" si="27"/>
        <v>178.2771984</v>
      </c>
      <c r="H60">
        <f t="shared" si="27"/>
        <v>276.9663618</v>
      </c>
      <c r="I60">
        <f t="shared" si="27"/>
        <v>318.35214</v>
      </c>
      <c r="J60">
        <f t="shared" si="27"/>
        <v>155.99254860000002</v>
      </c>
      <c r="K60">
        <f t="shared" si="27"/>
        <v>144.8502237</v>
      </c>
      <c r="L60">
        <f t="shared" si="27"/>
        <v>82.77155640000001</v>
      </c>
      <c r="M60">
        <f t="shared" si="27"/>
        <v>9.5505642</v>
      </c>
    </row>
    <row r="61" spans="1:13" ht="12.75">
      <c r="A61" s="3">
        <f t="shared" si="3"/>
        <v>26</v>
      </c>
      <c r="B61">
        <f aca="true" t="shared" si="28" ref="B61:M61">(B27*3.7854)*4.205</f>
        <v>176.68543770000002</v>
      </c>
      <c r="C61">
        <f t="shared" si="28"/>
        <v>109.8314883</v>
      </c>
      <c r="D61">
        <f t="shared" si="28"/>
        <v>321.5356614</v>
      </c>
      <c r="E61">
        <f t="shared" si="28"/>
        <v>235.5805836</v>
      </c>
      <c r="F61">
        <f t="shared" si="28"/>
        <v>170.3183949</v>
      </c>
      <c r="G61">
        <f t="shared" si="28"/>
        <v>175.093677</v>
      </c>
      <c r="H61">
        <f t="shared" si="28"/>
        <v>286.516926</v>
      </c>
      <c r="I61">
        <f t="shared" si="28"/>
        <v>323.1274221</v>
      </c>
      <c r="J61">
        <f t="shared" si="28"/>
        <v>162.3595914</v>
      </c>
      <c r="K61">
        <f t="shared" si="28"/>
        <v>141.66670230000003</v>
      </c>
      <c r="L61">
        <f t="shared" si="28"/>
        <v>84.3633171</v>
      </c>
      <c r="M61">
        <f t="shared" si="28"/>
        <v>15.917607</v>
      </c>
    </row>
    <row r="62" spans="1:13" ht="12.75">
      <c r="A62" s="3">
        <f t="shared" si="3"/>
        <v>27</v>
      </c>
      <c r="B62">
        <f aca="true" t="shared" si="29" ref="B62:M62">(B28*3.7854)*4.205</f>
        <v>173.5019163</v>
      </c>
      <c r="C62">
        <f t="shared" si="29"/>
        <v>103.4644455</v>
      </c>
      <c r="D62">
        <f t="shared" si="29"/>
        <v>278.5581225</v>
      </c>
      <c r="E62">
        <f t="shared" si="29"/>
        <v>235.5805836</v>
      </c>
      <c r="F62">
        <f t="shared" si="29"/>
        <v>167.13487350000003</v>
      </c>
      <c r="G62">
        <f t="shared" si="29"/>
        <v>170.3183949</v>
      </c>
      <c r="H62">
        <f t="shared" si="29"/>
        <v>284.92516529999995</v>
      </c>
      <c r="I62">
        <f t="shared" si="29"/>
        <v>326.3109435</v>
      </c>
      <c r="J62">
        <f t="shared" si="29"/>
        <v>168.7266342</v>
      </c>
      <c r="K62">
        <f t="shared" si="29"/>
        <v>136.8914202</v>
      </c>
      <c r="L62">
        <f t="shared" si="29"/>
        <v>85.95507780000001</v>
      </c>
      <c r="M62">
        <f t="shared" si="29"/>
        <v>19.1011284</v>
      </c>
    </row>
    <row r="63" spans="1:13" ht="12.75">
      <c r="A63" s="3">
        <f t="shared" si="3"/>
        <v>28</v>
      </c>
      <c r="B63">
        <f aca="true" t="shared" si="30" ref="B63:M63">(B29*3.7854)*4.205</f>
        <v>170.3183949</v>
      </c>
      <c r="C63">
        <f t="shared" si="30"/>
        <v>117.7902918</v>
      </c>
      <c r="D63">
        <f t="shared" si="30"/>
        <v>264.23227620000006</v>
      </c>
      <c r="E63">
        <f t="shared" si="30"/>
        <v>269.00755829999997</v>
      </c>
      <c r="F63">
        <f t="shared" si="30"/>
        <v>146.4419844</v>
      </c>
      <c r="G63">
        <f t="shared" si="30"/>
        <v>171.91015560000002</v>
      </c>
      <c r="H63">
        <f t="shared" si="30"/>
        <v>278.5581225</v>
      </c>
      <c r="I63">
        <f t="shared" si="30"/>
        <v>327.9027042</v>
      </c>
      <c r="J63">
        <f t="shared" si="30"/>
        <v>167.13487350000003</v>
      </c>
      <c r="K63">
        <f t="shared" si="30"/>
        <v>154.40078789999998</v>
      </c>
      <c r="L63">
        <f t="shared" si="30"/>
        <v>89.1385992</v>
      </c>
      <c r="M63">
        <f t="shared" si="30"/>
        <v>23.876410500000002</v>
      </c>
    </row>
    <row r="64" spans="1:13" ht="12.75">
      <c r="A64" s="3">
        <f t="shared" si="3"/>
        <v>29</v>
      </c>
      <c r="B64">
        <f aca="true" t="shared" si="31" ref="B64:M64">(B30*3.7854)*4.205</f>
        <v>168.7266342</v>
      </c>
      <c r="C64">
        <f t="shared" si="31"/>
        <v>0</v>
      </c>
      <c r="D64">
        <f t="shared" si="31"/>
        <v>251.49819060000004</v>
      </c>
      <c r="E64">
        <f t="shared" si="31"/>
        <v>318.35214</v>
      </c>
      <c r="F64">
        <f t="shared" si="31"/>
        <v>116.19853110000001</v>
      </c>
      <c r="G64">
        <f t="shared" si="31"/>
        <v>175.093677</v>
      </c>
      <c r="H64">
        <f t="shared" si="31"/>
        <v>273.7828404</v>
      </c>
      <c r="I64">
        <f t="shared" si="31"/>
        <v>337.4532684</v>
      </c>
      <c r="J64">
        <f t="shared" si="31"/>
        <v>165.54311280000002</v>
      </c>
      <c r="K64">
        <f t="shared" si="31"/>
        <v>155.99254860000002</v>
      </c>
      <c r="L64">
        <f t="shared" si="31"/>
        <v>89.1385992</v>
      </c>
      <c r="M64">
        <f t="shared" si="31"/>
        <v>30.243453300000002</v>
      </c>
    </row>
    <row r="65" spans="1:13" ht="12.75">
      <c r="A65" s="3">
        <f t="shared" si="3"/>
        <v>30</v>
      </c>
      <c r="B65">
        <f aca="true" t="shared" si="32" ref="B65:M65">(B31*3.7854)*4.205</f>
        <v>162.3595914</v>
      </c>
      <c r="C65">
        <f t="shared" si="32"/>
        <v>0</v>
      </c>
      <c r="D65">
        <f t="shared" si="32"/>
        <v>240.3558657</v>
      </c>
      <c r="E65">
        <f t="shared" si="32"/>
        <v>323.1274221</v>
      </c>
      <c r="F65">
        <f t="shared" si="32"/>
        <v>113.0150097</v>
      </c>
      <c r="G65">
        <f t="shared" si="32"/>
        <v>175.093677</v>
      </c>
      <c r="H65">
        <f t="shared" si="32"/>
        <v>270.599319</v>
      </c>
      <c r="I65">
        <f t="shared" si="32"/>
        <v>335.86150770000006</v>
      </c>
      <c r="J65">
        <f t="shared" si="32"/>
        <v>163.9513521</v>
      </c>
      <c r="K65">
        <f t="shared" si="32"/>
        <v>149.6255058</v>
      </c>
      <c r="L65">
        <f t="shared" si="32"/>
        <v>87.5468385</v>
      </c>
      <c r="M65">
        <f t="shared" si="32"/>
        <v>41.385778200000004</v>
      </c>
    </row>
    <row r="66" spans="1:13" ht="12.75">
      <c r="A66" s="3">
        <v>31</v>
      </c>
      <c r="B66">
        <f aca="true" t="shared" si="33" ref="B66:M66">(B32*3.7854)*4.205</f>
        <v>159.17607</v>
      </c>
      <c r="C66">
        <f t="shared" si="33"/>
        <v>0</v>
      </c>
      <c r="D66">
        <f t="shared" si="33"/>
        <v>232.39706220000002</v>
      </c>
      <c r="E66">
        <f t="shared" si="33"/>
        <v>0</v>
      </c>
      <c r="F66">
        <f t="shared" si="33"/>
        <v>120.97381320000001</v>
      </c>
      <c r="G66">
        <f t="shared" si="33"/>
        <v>0</v>
      </c>
      <c r="H66">
        <f t="shared" si="33"/>
        <v>264.23227620000006</v>
      </c>
      <c r="I66">
        <f t="shared" si="33"/>
        <v>334.26974700000005</v>
      </c>
      <c r="J66">
        <f t="shared" si="33"/>
        <v>0</v>
      </c>
      <c r="K66">
        <f t="shared" si="33"/>
        <v>141.66670230000003</v>
      </c>
      <c r="L66">
        <f t="shared" si="33"/>
        <v>0</v>
      </c>
      <c r="M66">
        <f t="shared" si="33"/>
        <v>57.3033852</v>
      </c>
    </row>
    <row r="67" spans="1:13" ht="12.75">
      <c r="A67" s="1" t="s">
        <v>17</v>
      </c>
      <c r="B67">
        <f aca="true" t="shared" si="34" ref="B67:M67">SUM(B36:B66)</f>
        <v>4687.7352615</v>
      </c>
      <c r="C67">
        <f t="shared" si="34"/>
        <v>1893.8768808600003</v>
      </c>
      <c r="D67">
        <f t="shared" si="34"/>
        <v>6948.0354555</v>
      </c>
      <c r="E67">
        <f t="shared" si="34"/>
        <v>6924.159045</v>
      </c>
      <c r="F67">
        <f t="shared" si="34"/>
        <v>7127.9044146</v>
      </c>
      <c r="G67">
        <f t="shared" si="34"/>
        <v>5240.0762244</v>
      </c>
      <c r="H67">
        <f t="shared" si="34"/>
        <v>5809.926555</v>
      </c>
      <c r="I67">
        <f t="shared" si="34"/>
        <v>8363.110717799998</v>
      </c>
      <c r="J67">
        <f t="shared" si="34"/>
        <v>4848.025563990001</v>
      </c>
      <c r="K67">
        <f t="shared" si="34"/>
        <v>4830.993724499999</v>
      </c>
      <c r="L67">
        <f t="shared" si="34"/>
        <v>2690.0755830000003</v>
      </c>
      <c r="M67">
        <f t="shared" si="34"/>
        <v>2250.7496298</v>
      </c>
    </row>
    <row r="69" spans="1:4" ht="12.75">
      <c r="A69" s="20" t="s">
        <v>12</v>
      </c>
      <c r="D69">
        <f>SUM(B67:M67)</f>
        <v>61614.669055949984</v>
      </c>
    </row>
    <row r="70" spans="1:4" ht="12.75">
      <c r="A70" s="20" t="s">
        <v>13</v>
      </c>
      <c r="D70">
        <f>SUM(F67:K67)</f>
        <v>36220.03720029</v>
      </c>
    </row>
    <row r="71" spans="1:4" ht="12.75">
      <c r="A71" s="20" t="s">
        <v>14</v>
      </c>
      <c r="D71">
        <f>SUM(B67:E67,L67:M67)</f>
        <v>25394.63185566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">
      <selection activeCell="E27" sqref="E27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3">
        <v>1</v>
      </c>
      <c r="B2" s="14">
        <v>8.4</v>
      </c>
      <c r="C2" s="8">
        <v>3.7</v>
      </c>
      <c r="D2" s="8">
        <v>9.7</v>
      </c>
      <c r="E2" s="8">
        <v>20.5</v>
      </c>
      <c r="F2" s="8">
        <v>18.6</v>
      </c>
      <c r="G2" s="8">
        <v>14.5</v>
      </c>
      <c r="H2" s="8">
        <v>6.5</v>
      </c>
      <c r="I2" s="8">
        <v>0</v>
      </c>
      <c r="J2" s="8">
        <v>0</v>
      </c>
      <c r="K2" s="8">
        <v>0</v>
      </c>
      <c r="L2" s="8">
        <v>10.3</v>
      </c>
      <c r="M2" s="8">
        <v>6.9</v>
      </c>
    </row>
    <row r="3" spans="1:13" ht="12.75">
      <c r="A3" s="3">
        <f aca="true" t="shared" si="0" ref="A3:A30">A4-1</f>
        <v>2</v>
      </c>
      <c r="B3" s="14">
        <v>7</v>
      </c>
      <c r="C3" s="8">
        <v>3.9</v>
      </c>
      <c r="D3" s="8">
        <v>10.3</v>
      </c>
      <c r="E3" s="8">
        <v>19.1</v>
      </c>
      <c r="F3" s="8">
        <v>20.7</v>
      </c>
      <c r="G3" s="8">
        <v>16.3</v>
      </c>
      <c r="H3" s="8">
        <v>4.2</v>
      </c>
      <c r="I3" s="8">
        <v>0</v>
      </c>
      <c r="J3" s="8">
        <v>0</v>
      </c>
      <c r="K3" s="8">
        <v>2.3</v>
      </c>
      <c r="L3" s="8">
        <v>9.8</v>
      </c>
      <c r="M3" s="8">
        <v>7.3</v>
      </c>
    </row>
    <row r="4" spans="1:13" ht="12.75">
      <c r="A4" s="3">
        <f t="shared" si="0"/>
        <v>3</v>
      </c>
      <c r="B4" s="14">
        <v>6.2</v>
      </c>
      <c r="C4" s="8">
        <v>4.1</v>
      </c>
      <c r="D4" s="8">
        <v>11.9</v>
      </c>
      <c r="E4" s="8">
        <v>18.7</v>
      </c>
      <c r="F4" s="8">
        <v>19.1</v>
      </c>
      <c r="G4" s="8">
        <v>19.4</v>
      </c>
      <c r="H4" s="8">
        <v>2.4</v>
      </c>
      <c r="I4" s="8">
        <v>0</v>
      </c>
      <c r="J4" s="8">
        <v>0</v>
      </c>
      <c r="K4" s="8">
        <v>5.8</v>
      </c>
      <c r="L4" s="8">
        <v>8.5</v>
      </c>
      <c r="M4" s="8">
        <v>7.4</v>
      </c>
    </row>
    <row r="5" spans="1:13" ht="12.75">
      <c r="A5" s="3">
        <f t="shared" si="0"/>
        <v>4</v>
      </c>
      <c r="B5" s="14">
        <v>5.8</v>
      </c>
      <c r="C5" s="8">
        <v>4.3</v>
      </c>
      <c r="D5" s="8">
        <v>12.1</v>
      </c>
      <c r="E5" s="8">
        <v>19.5</v>
      </c>
      <c r="F5" s="8">
        <v>21</v>
      </c>
      <c r="G5" s="8">
        <v>17.9</v>
      </c>
      <c r="H5" s="8">
        <v>1.5</v>
      </c>
      <c r="I5" s="8">
        <v>0</v>
      </c>
      <c r="J5" s="8">
        <v>0</v>
      </c>
      <c r="K5" s="8">
        <v>7</v>
      </c>
      <c r="L5" s="8">
        <v>8.7</v>
      </c>
      <c r="M5" s="8">
        <v>7.3</v>
      </c>
    </row>
    <row r="6" spans="1:13" ht="12.75">
      <c r="A6" s="3">
        <f t="shared" si="0"/>
        <v>5</v>
      </c>
      <c r="B6" s="14">
        <v>5.4</v>
      </c>
      <c r="C6" s="8">
        <v>6</v>
      </c>
      <c r="D6" s="8">
        <v>12.4</v>
      </c>
      <c r="E6" s="8">
        <v>20.3</v>
      </c>
      <c r="F6" s="8">
        <v>19.1</v>
      </c>
      <c r="G6" s="8">
        <v>16</v>
      </c>
      <c r="H6" s="17">
        <v>0.98</v>
      </c>
      <c r="I6" s="8">
        <v>0</v>
      </c>
      <c r="J6" s="8">
        <v>0</v>
      </c>
      <c r="K6" s="8">
        <v>8.2</v>
      </c>
      <c r="L6" s="8">
        <v>9.5</v>
      </c>
      <c r="M6" s="8">
        <v>6.7</v>
      </c>
    </row>
    <row r="7" spans="1:13" ht="12.75">
      <c r="A7" s="3">
        <f t="shared" si="0"/>
        <v>6</v>
      </c>
      <c r="B7" s="14">
        <v>5.6</v>
      </c>
      <c r="C7" s="8">
        <v>7.6</v>
      </c>
      <c r="D7" s="8">
        <v>12.4</v>
      </c>
      <c r="E7" s="8">
        <v>20.8</v>
      </c>
      <c r="F7" s="8">
        <v>20.4</v>
      </c>
      <c r="G7" s="8">
        <v>15.2</v>
      </c>
      <c r="H7" s="8">
        <v>0</v>
      </c>
      <c r="I7" s="8">
        <v>0</v>
      </c>
      <c r="J7" s="8">
        <v>0</v>
      </c>
      <c r="K7" s="8">
        <v>10.7</v>
      </c>
      <c r="L7" s="8">
        <v>10.1</v>
      </c>
      <c r="M7" s="8">
        <v>6.1</v>
      </c>
    </row>
    <row r="8" spans="1:13" ht="12.75">
      <c r="A8" s="3">
        <f t="shared" si="0"/>
        <v>7</v>
      </c>
      <c r="B8" s="14">
        <v>6.2</v>
      </c>
      <c r="C8" s="8">
        <v>7.8</v>
      </c>
      <c r="D8" s="8">
        <v>11.7</v>
      </c>
      <c r="E8" s="8">
        <v>20.6</v>
      </c>
      <c r="F8" s="8">
        <v>18.6</v>
      </c>
      <c r="G8" s="8">
        <v>15.9</v>
      </c>
      <c r="H8" s="8">
        <v>0</v>
      </c>
      <c r="I8" s="8">
        <v>0</v>
      </c>
      <c r="J8" s="8">
        <v>0</v>
      </c>
      <c r="K8" s="8">
        <v>11.2</v>
      </c>
      <c r="L8" s="8">
        <v>10.3</v>
      </c>
      <c r="M8" s="8">
        <v>5.4</v>
      </c>
    </row>
    <row r="9" spans="1:13" ht="12.75">
      <c r="A9" s="3">
        <f t="shared" si="0"/>
        <v>8</v>
      </c>
      <c r="B9" s="14">
        <v>7.2</v>
      </c>
      <c r="C9" s="8">
        <v>6.7</v>
      </c>
      <c r="D9" s="8">
        <v>10.9</v>
      </c>
      <c r="E9" s="8">
        <v>20.5</v>
      </c>
      <c r="F9" s="8">
        <v>21</v>
      </c>
      <c r="G9" s="8">
        <v>16.1</v>
      </c>
      <c r="H9" s="8">
        <v>0</v>
      </c>
      <c r="I9" s="8">
        <v>0</v>
      </c>
      <c r="J9" s="8">
        <v>0</v>
      </c>
      <c r="K9" s="8">
        <v>11.2</v>
      </c>
      <c r="L9" s="8">
        <v>10.3</v>
      </c>
      <c r="M9" s="8">
        <v>5.2</v>
      </c>
    </row>
    <row r="10" spans="1:13" ht="12.75">
      <c r="A10" s="3">
        <f t="shared" si="0"/>
        <v>9</v>
      </c>
      <c r="B10" s="14">
        <v>8.9</v>
      </c>
      <c r="C10" s="8">
        <v>6.2</v>
      </c>
      <c r="D10" s="8">
        <v>10.2</v>
      </c>
      <c r="E10" s="8">
        <v>20.4</v>
      </c>
      <c r="F10" s="8">
        <v>20.9</v>
      </c>
      <c r="G10" s="8">
        <v>15.2</v>
      </c>
      <c r="H10" s="8">
        <v>0</v>
      </c>
      <c r="I10" s="8">
        <v>0</v>
      </c>
      <c r="J10" s="8">
        <v>0</v>
      </c>
      <c r="K10" s="8">
        <v>10.7</v>
      </c>
      <c r="L10" s="8">
        <v>10.1</v>
      </c>
      <c r="M10" s="8">
        <v>5.6</v>
      </c>
    </row>
    <row r="11" spans="1:13" ht="12.75">
      <c r="A11" s="3">
        <f t="shared" si="0"/>
        <v>10</v>
      </c>
      <c r="B11" s="14">
        <v>10.9</v>
      </c>
      <c r="C11" s="8">
        <v>6</v>
      </c>
      <c r="D11" s="8">
        <v>10.6</v>
      </c>
      <c r="E11" s="8">
        <v>20</v>
      </c>
      <c r="F11" s="8">
        <v>21</v>
      </c>
      <c r="G11" s="8">
        <v>15.2</v>
      </c>
      <c r="H11" s="8">
        <v>0</v>
      </c>
      <c r="I11" s="8">
        <v>0</v>
      </c>
      <c r="J11" s="8">
        <v>0</v>
      </c>
      <c r="K11" s="8">
        <v>10.2</v>
      </c>
      <c r="L11" s="8">
        <v>9.9</v>
      </c>
      <c r="M11" s="8">
        <v>5.9</v>
      </c>
    </row>
    <row r="12" spans="1:13" ht="12.75">
      <c r="A12" s="3">
        <f t="shared" si="0"/>
        <v>11</v>
      </c>
      <c r="B12" s="14">
        <v>12.4</v>
      </c>
      <c r="C12" s="8">
        <v>6.3</v>
      </c>
      <c r="D12" s="8">
        <v>11.9</v>
      </c>
      <c r="E12" s="8">
        <v>19.2</v>
      </c>
      <c r="F12" s="8">
        <v>28.4</v>
      </c>
      <c r="G12" s="8">
        <v>14.8</v>
      </c>
      <c r="H12" s="8">
        <v>0</v>
      </c>
      <c r="I12" s="8">
        <v>0</v>
      </c>
      <c r="J12" s="8">
        <v>0</v>
      </c>
      <c r="K12" s="8">
        <v>9.4</v>
      </c>
      <c r="L12" s="8">
        <v>9.6</v>
      </c>
      <c r="M12" s="8">
        <v>6.5</v>
      </c>
    </row>
    <row r="13" spans="1:13" ht="12.75">
      <c r="A13" s="3">
        <f t="shared" si="0"/>
        <v>12</v>
      </c>
      <c r="B13" s="14">
        <v>9.7</v>
      </c>
      <c r="C13" s="8">
        <v>6.2</v>
      </c>
      <c r="D13" s="8">
        <v>13.3</v>
      </c>
      <c r="E13" s="8">
        <v>16.4</v>
      </c>
      <c r="F13" s="8">
        <v>31.7</v>
      </c>
      <c r="G13" s="8">
        <v>15.6</v>
      </c>
      <c r="H13" s="8">
        <v>0</v>
      </c>
      <c r="I13" s="8">
        <v>0</v>
      </c>
      <c r="J13" s="8">
        <v>0</v>
      </c>
      <c r="K13" s="8">
        <v>8.7</v>
      </c>
      <c r="L13" s="8">
        <v>9.4</v>
      </c>
      <c r="M13" s="8">
        <v>6.8</v>
      </c>
    </row>
    <row r="14" spans="1:13" ht="12.75">
      <c r="A14" s="3">
        <f t="shared" si="0"/>
        <v>13</v>
      </c>
      <c r="B14" s="14">
        <v>9.2</v>
      </c>
      <c r="C14" s="8">
        <v>6.3</v>
      </c>
      <c r="D14" s="8">
        <v>14.3</v>
      </c>
      <c r="E14" s="8">
        <v>19.8</v>
      </c>
      <c r="F14" s="8">
        <v>21</v>
      </c>
      <c r="G14" s="8">
        <v>14.7</v>
      </c>
      <c r="H14" s="8">
        <v>0</v>
      </c>
      <c r="I14" s="8">
        <v>0</v>
      </c>
      <c r="J14" s="8">
        <v>0</v>
      </c>
      <c r="K14" s="8">
        <v>8.3</v>
      </c>
      <c r="L14" s="8">
        <v>9.2</v>
      </c>
      <c r="M14" s="8">
        <v>3.1</v>
      </c>
    </row>
    <row r="15" spans="1:13" ht="12.75">
      <c r="A15" s="3">
        <f t="shared" si="0"/>
        <v>14</v>
      </c>
      <c r="B15" s="14">
        <v>10.6</v>
      </c>
      <c r="C15" s="8">
        <v>6</v>
      </c>
      <c r="D15" s="8">
        <v>12.8</v>
      </c>
      <c r="E15" s="8">
        <v>19.1</v>
      </c>
      <c r="F15" s="8">
        <v>18.3</v>
      </c>
      <c r="G15" s="8">
        <v>14.8</v>
      </c>
      <c r="H15" s="8">
        <v>0</v>
      </c>
      <c r="I15" s="8">
        <v>0</v>
      </c>
      <c r="J15" s="8">
        <v>0</v>
      </c>
      <c r="K15" s="8">
        <v>7.9</v>
      </c>
      <c r="L15" s="8">
        <v>8.9</v>
      </c>
      <c r="M15" s="8">
        <v>7</v>
      </c>
    </row>
    <row r="16" spans="1:13" ht="12.75">
      <c r="A16" s="3">
        <f t="shared" si="0"/>
        <v>15</v>
      </c>
      <c r="B16" s="14">
        <v>11.2</v>
      </c>
      <c r="C16" s="8">
        <v>5.7</v>
      </c>
      <c r="D16" s="8">
        <v>10.4</v>
      </c>
      <c r="E16" s="8">
        <v>20.3</v>
      </c>
      <c r="F16" s="8">
        <v>19.9</v>
      </c>
      <c r="G16" s="8">
        <v>12.1</v>
      </c>
      <c r="H16" s="8">
        <v>0</v>
      </c>
      <c r="I16" s="8">
        <v>0</v>
      </c>
      <c r="J16" s="8">
        <v>0</v>
      </c>
      <c r="K16" s="8">
        <v>7.8</v>
      </c>
      <c r="L16" s="8">
        <v>8.9</v>
      </c>
      <c r="M16" s="8">
        <v>7.4</v>
      </c>
    </row>
    <row r="17" spans="1:13" ht="12.75">
      <c r="A17" s="3">
        <f t="shared" si="0"/>
        <v>16</v>
      </c>
      <c r="B17" s="14">
        <v>11.2</v>
      </c>
      <c r="C17" s="8">
        <v>5.2</v>
      </c>
      <c r="D17" s="8">
        <v>13.2</v>
      </c>
      <c r="E17" s="8">
        <v>19.4</v>
      </c>
      <c r="F17" s="8">
        <v>20.6</v>
      </c>
      <c r="G17" s="8">
        <v>9</v>
      </c>
      <c r="H17" s="8">
        <v>0</v>
      </c>
      <c r="I17" s="8">
        <v>0</v>
      </c>
      <c r="J17" s="8">
        <v>0</v>
      </c>
      <c r="K17" s="8">
        <v>7.8</v>
      </c>
      <c r="L17" s="8">
        <v>8.9</v>
      </c>
      <c r="M17" s="8">
        <v>7.1</v>
      </c>
    </row>
    <row r="18" spans="1:13" ht="12.75">
      <c r="A18" s="3">
        <f t="shared" si="0"/>
        <v>17</v>
      </c>
      <c r="B18" s="14">
        <v>11.4</v>
      </c>
      <c r="C18" s="8">
        <v>4.6</v>
      </c>
      <c r="D18" s="8">
        <v>13.9</v>
      </c>
      <c r="E18" s="8">
        <v>19.3</v>
      </c>
      <c r="F18" s="8">
        <v>21</v>
      </c>
      <c r="G18" s="8">
        <v>9.1</v>
      </c>
      <c r="H18" s="8">
        <v>0</v>
      </c>
      <c r="I18" s="8">
        <v>0</v>
      </c>
      <c r="J18" s="8">
        <v>0</v>
      </c>
      <c r="K18" s="8">
        <v>7.7</v>
      </c>
      <c r="L18" s="8">
        <v>8.8</v>
      </c>
      <c r="M18" s="8">
        <v>7</v>
      </c>
    </row>
    <row r="19" spans="1:13" ht="12.75">
      <c r="A19" s="3">
        <f t="shared" si="0"/>
        <v>18</v>
      </c>
      <c r="B19" s="14">
        <v>11.3</v>
      </c>
      <c r="C19" s="8">
        <v>5.3</v>
      </c>
      <c r="D19" s="8">
        <v>11.7</v>
      </c>
      <c r="E19" s="8">
        <v>19.1</v>
      </c>
      <c r="F19" s="8">
        <v>21</v>
      </c>
      <c r="G19" s="8">
        <v>10.2</v>
      </c>
      <c r="H19" s="8">
        <v>0</v>
      </c>
      <c r="I19" s="8">
        <v>0</v>
      </c>
      <c r="J19" s="8">
        <v>0</v>
      </c>
      <c r="K19" s="8">
        <v>7.6</v>
      </c>
      <c r="L19" s="8">
        <v>8.7</v>
      </c>
      <c r="M19" s="8">
        <v>7</v>
      </c>
    </row>
    <row r="20" spans="1:13" ht="12.75">
      <c r="A20" s="3">
        <f t="shared" si="0"/>
        <v>19</v>
      </c>
      <c r="B20" s="14">
        <v>9.7</v>
      </c>
      <c r="C20" s="8">
        <v>7.3</v>
      </c>
      <c r="D20" s="8">
        <v>13.6</v>
      </c>
      <c r="E20" s="8">
        <v>18.5</v>
      </c>
      <c r="F20" s="8">
        <v>20.1</v>
      </c>
      <c r="G20" s="8">
        <v>12</v>
      </c>
      <c r="H20" s="8">
        <v>0</v>
      </c>
      <c r="I20" s="8">
        <v>0</v>
      </c>
      <c r="J20" s="8">
        <v>0</v>
      </c>
      <c r="K20" s="8">
        <v>7.7</v>
      </c>
      <c r="L20" s="8">
        <v>8.7</v>
      </c>
      <c r="M20" s="8">
        <v>7.2</v>
      </c>
    </row>
    <row r="21" spans="1:13" ht="12.75">
      <c r="A21" s="3">
        <f t="shared" si="0"/>
        <v>20</v>
      </c>
      <c r="B21" s="14">
        <v>9.3</v>
      </c>
      <c r="C21" s="8">
        <v>9.4</v>
      </c>
      <c r="D21" s="8">
        <v>14.4</v>
      </c>
      <c r="E21" s="8">
        <v>12.7</v>
      </c>
      <c r="F21" s="8">
        <v>21</v>
      </c>
      <c r="G21" s="8">
        <v>12.2</v>
      </c>
      <c r="H21" s="8">
        <v>0</v>
      </c>
      <c r="I21" s="8">
        <v>0</v>
      </c>
      <c r="J21" s="8">
        <v>0</v>
      </c>
      <c r="K21" s="8">
        <v>7.5</v>
      </c>
      <c r="L21" s="8">
        <v>8.5</v>
      </c>
      <c r="M21" s="8">
        <v>6.4</v>
      </c>
    </row>
    <row r="22" spans="1:13" ht="12.75">
      <c r="A22" s="3">
        <f t="shared" si="0"/>
        <v>21</v>
      </c>
      <c r="B22" s="14">
        <v>8.7</v>
      </c>
      <c r="C22" s="8">
        <v>11.3</v>
      </c>
      <c r="D22" s="8">
        <v>13.6</v>
      </c>
      <c r="E22" s="8">
        <v>17.4</v>
      </c>
      <c r="F22" s="8">
        <v>21</v>
      </c>
      <c r="G22" s="8">
        <v>13.4</v>
      </c>
      <c r="H22" s="8">
        <v>0</v>
      </c>
      <c r="I22" s="8">
        <v>0</v>
      </c>
      <c r="J22" s="8">
        <v>0</v>
      </c>
      <c r="K22" s="8">
        <v>7.4</v>
      </c>
      <c r="L22" s="8">
        <v>8.2</v>
      </c>
      <c r="M22" s="8">
        <v>2.8</v>
      </c>
    </row>
    <row r="23" spans="1:13" ht="12.75">
      <c r="A23" s="3">
        <f t="shared" si="0"/>
        <v>22</v>
      </c>
      <c r="B23" s="14">
        <v>9</v>
      </c>
      <c r="C23" s="8">
        <v>12.3</v>
      </c>
      <c r="D23" s="18">
        <v>13.2</v>
      </c>
      <c r="E23" s="18">
        <v>20.1</v>
      </c>
      <c r="F23" s="18">
        <v>18.5</v>
      </c>
      <c r="G23" s="18">
        <v>17.1</v>
      </c>
      <c r="H23" s="8">
        <v>0</v>
      </c>
      <c r="I23" s="8">
        <v>0</v>
      </c>
      <c r="J23" s="8">
        <v>0</v>
      </c>
      <c r="K23" s="8">
        <v>8.2</v>
      </c>
      <c r="L23" s="8">
        <v>7.9</v>
      </c>
      <c r="M23" s="8">
        <v>2.6</v>
      </c>
    </row>
    <row r="24" spans="1:13" ht="12.75">
      <c r="A24" s="3">
        <f t="shared" si="0"/>
        <v>23</v>
      </c>
      <c r="B24" s="14">
        <v>9.5</v>
      </c>
      <c r="C24" s="8">
        <v>12.1</v>
      </c>
      <c r="D24" s="18">
        <v>13.9</v>
      </c>
      <c r="E24" s="18">
        <v>20</v>
      </c>
      <c r="F24" s="18">
        <v>20.6</v>
      </c>
      <c r="G24" s="18">
        <v>18.9</v>
      </c>
      <c r="H24" s="8">
        <v>0</v>
      </c>
      <c r="I24" s="8">
        <v>0</v>
      </c>
      <c r="J24" s="8">
        <v>0</v>
      </c>
      <c r="K24" s="8">
        <v>9.2</v>
      </c>
      <c r="L24" s="8">
        <v>7.4</v>
      </c>
      <c r="M24" s="8">
        <v>1.6</v>
      </c>
    </row>
    <row r="25" spans="1:13" ht="12.75">
      <c r="A25" s="3">
        <f t="shared" si="0"/>
        <v>24</v>
      </c>
      <c r="B25" s="14">
        <v>8.34</v>
      </c>
      <c r="C25" s="8">
        <v>12</v>
      </c>
      <c r="D25" s="18">
        <v>14.4</v>
      </c>
      <c r="E25" s="18">
        <v>19</v>
      </c>
      <c r="F25" s="18">
        <v>16.9</v>
      </c>
      <c r="G25" s="18">
        <v>17.9</v>
      </c>
      <c r="H25" s="8">
        <v>0</v>
      </c>
      <c r="I25" s="8">
        <v>0</v>
      </c>
      <c r="J25" s="8">
        <v>0</v>
      </c>
      <c r="K25" s="8">
        <v>9.8</v>
      </c>
      <c r="L25" s="8">
        <v>7</v>
      </c>
      <c r="M25" s="8">
        <v>1.2</v>
      </c>
    </row>
    <row r="26" spans="1:13" ht="12.75">
      <c r="A26" s="3">
        <f t="shared" si="0"/>
        <v>25</v>
      </c>
      <c r="B26" s="14">
        <v>11.1</v>
      </c>
      <c r="C26" s="8">
        <v>11.2</v>
      </c>
      <c r="D26" s="18">
        <v>11.9</v>
      </c>
      <c r="E26" s="18">
        <v>18.4</v>
      </c>
      <c r="F26" s="18">
        <v>14.6</v>
      </c>
      <c r="G26" s="18">
        <v>17.3</v>
      </c>
      <c r="H26" s="8">
        <v>0</v>
      </c>
      <c r="I26" s="8">
        <v>0</v>
      </c>
      <c r="J26" s="8">
        <v>0</v>
      </c>
      <c r="K26" s="8">
        <v>10.2</v>
      </c>
      <c r="L26" s="8">
        <v>6.8</v>
      </c>
      <c r="M26" s="8">
        <v>1.6</v>
      </c>
    </row>
    <row r="27" spans="1:13" ht="12.75">
      <c r="A27" s="3">
        <f t="shared" si="0"/>
        <v>26</v>
      </c>
      <c r="B27" s="14">
        <v>10.6</v>
      </c>
      <c r="C27" s="8">
        <v>10.3</v>
      </c>
      <c r="D27" s="18">
        <v>14.2</v>
      </c>
      <c r="E27" s="18">
        <v>17.6</v>
      </c>
      <c r="F27" s="18">
        <v>14.3</v>
      </c>
      <c r="G27" s="18">
        <v>16.2</v>
      </c>
      <c r="H27" s="8">
        <v>0</v>
      </c>
      <c r="I27" s="8">
        <v>0</v>
      </c>
      <c r="J27" s="8">
        <v>0</v>
      </c>
      <c r="K27" s="8">
        <v>10.5</v>
      </c>
      <c r="L27" s="8">
        <v>6.9</v>
      </c>
      <c r="M27" s="8">
        <v>1.8</v>
      </c>
    </row>
    <row r="28" spans="1:13" ht="12.75">
      <c r="A28" s="3">
        <f t="shared" si="0"/>
        <v>27</v>
      </c>
      <c r="B28" s="14">
        <v>9.8</v>
      </c>
      <c r="C28" s="8">
        <v>9.7</v>
      </c>
      <c r="D28" s="8">
        <v>13.6</v>
      </c>
      <c r="E28" s="8">
        <v>18.1</v>
      </c>
      <c r="F28" s="8">
        <v>21</v>
      </c>
      <c r="G28" s="8">
        <v>15.1</v>
      </c>
      <c r="H28" s="8">
        <v>0</v>
      </c>
      <c r="I28" s="8">
        <v>0</v>
      </c>
      <c r="J28" s="8">
        <v>0</v>
      </c>
      <c r="K28" s="8">
        <v>10.6</v>
      </c>
      <c r="L28" s="8">
        <v>6.7</v>
      </c>
      <c r="M28" s="8">
        <v>2.1</v>
      </c>
    </row>
    <row r="29" spans="1:13" ht="12.75">
      <c r="A29" s="3">
        <f t="shared" si="0"/>
        <v>28</v>
      </c>
      <c r="B29" s="14">
        <v>9.2</v>
      </c>
      <c r="C29" s="8">
        <v>9.6</v>
      </c>
      <c r="D29" s="8">
        <v>14.4</v>
      </c>
      <c r="E29" s="8">
        <v>26.3</v>
      </c>
      <c r="F29" s="8">
        <v>21</v>
      </c>
      <c r="G29" s="8">
        <v>14</v>
      </c>
      <c r="H29" s="8">
        <v>0</v>
      </c>
      <c r="I29" s="8">
        <v>0</v>
      </c>
      <c r="J29" s="8">
        <v>0</v>
      </c>
      <c r="K29" s="8">
        <v>10.9</v>
      </c>
      <c r="L29" s="8">
        <v>6.6</v>
      </c>
      <c r="M29" s="8">
        <v>2.3</v>
      </c>
    </row>
    <row r="30" spans="1:13" ht="12.75">
      <c r="A30" s="3">
        <f t="shared" si="0"/>
        <v>29</v>
      </c>
      <c r="B30" s="14">
        <v>8.2</v>
      </c>
      <c r="C30" s="9"/>
      <c r="D30" s="8">
        <v>13.8</v>
      </c>
      <c r="E30" s="8">
        <v>18</v>
      </c>
      <c r="F30" s="8">
        <v>20.1</v>
      </c>
      <c r="G30" s="8">
        <v>12.3</v>
      </c>
      <c r="H30" s="8">
        <v>0</v>
      </c>
      <c r="I30" s="8">
        <v>0</v>
      </c>
      <c r="J30" s="8">
        <v>0</v>
      </c>
      <c r="K30" s="8">
        <v>10.9</v>
      </c>
      <c r="L30" s="8">
        <v>6.7</v>
      </c>
      <c r="M30" s="8">
        <v>2.2</v>
      </c>
    </row>
    <row r="31" spans="1:13" ht="12.75">
      <c r="A31" s="3">
        <f>A32-1</f>
        <v>30</v>
      </c>
      <c r="B31" s="14">
        <v>6.9</v>
      </c>
      <c r="C31" s="9"/>
      <c r="D31" s="8">
        <v>14.3</v>
      </c>
      <c r="E31" s="8">
        <v>13</v>
      </c>
      <c r="F31" s="8">
        <v>18.9</v>
      </c>
      <c r="G31" s="8">
        <v>9.1</v>
      </c>
      <c r="H31" s="8">
        <v>0</v>
      </c>
      <c r="I31" s="8">
        <v>0</v>
      </c>
      <c r="J31" s="8">
        <v>0</v>
      </c>
      <c r="K31" s="8">
        <v>11.7</v>
      </c>
      <c r="L31" s="8">
        <v>6.7</v>
      </c>
      <c r="M31" s="8">
        <v>1</v>
      </c>
    </row>
    <row r="32" spans="1:13" ht="12.75">
      <c r="A32" s="3">
        <v>31</v>
      </c>
      <c r="B32" s="14">
        <v>4.4</v>
      </c>
      <c r="C32" s="9"/>
      <c r="D32" s="6">
        <v>14.2</v>
      </c>
      <c r="E32" s="9"/>
      <c r="F32" s="6">
        <v>16.4</v>
      </c>
      <c r="G32" s="9"/>
      <c r="H32" s="8">
        <v>0</v>
      </c>
      <c r="I32" s="8">
        <v>0</v>
      </c>
      <c r="J32" s="9"/>
      <c r="K32" s="8">
        <v>10.9</v>
      </c>
      <c r="L32" s="9"/>
      <c r="M32" s="17">
        <v>0.04</v>
      </c>
    </row>
    <row r="33" spans="1:13" ht="12.75">
      <c r="A33" s="1" t="s">
        <v>19</v>
      </c>
      <c r="B33">
        <f>AVERAGE(B2:B32)</f>
        <v>8.817419354838709</v>
      </c>
      <c r="C33">
        <f aca="true" t="shared" si="1" ref="C33:M33">AVERAGE(C2:C32)</f>
        <v>7.396428571428571</v>
      </c>
      <c r="D33">
        <f t="shared" si="1"/>
        <v>12.683870967741933</v>
      </c>
      <c r="E33">
        <f t="shared" si="1"/>
        <v>19.07</v>
      </c>
      <c r="F33">
        <f t="shared" si="1"/>
        <v>20.216129032258063</v>
      </c>
      <c r="G33">
        <f t="shared" si="1"/>
        <v>14.583333333333334</v>
      </c>
      <c r="H33">
        <f t="shared" si="1"/>
        <v>0.5025806451612903</v>
      </c>
      <c r="I33">
        <f t="shared" si="1"/>
        <v>0</v>
      </c>
      <c r="J33">
        <f t="shared" si="1"/>
        <v>0</v>
      </c>
      <c r="K33">
        <f t="shared" si="1"/>
        <v>8.645161290322578</v>
      </c>
      <c r="L33">
        <f t="shared" si="1"/>
        <v>8.6</v>
      </c>
      <c r="M33">
        <f t="shared" si="1"/>
        <v>4.791612903225806</v>
      </c>
    </row>
    <row r="36" spans="1:13" ht="12.75">
      <c r="A36" s="3">
        <v>2005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</row>
    <row r="37" spans="1:13" ht="12.75">
      <c r="A37" s="3">
        <v>1</v>
      </c>
      <c r="B37">
        <f aca="true" t="shared" si="2" ref="B37:B65">(B2*3.7854)*4.205</f>
        <v>133.7078988</v>
      </c>
      <c r="C37">
        <f aca="true" t="shared" si="3" ref="C37:M37">(C2*3.7854)*4.205</f>
        <v>58.8951459</v>
      </c>
      <c r="D37">
        <f t="shared" si="3"/>
        <v>154.40078789999998</v>
      </c>
      <c r="E37">
        <f t="shared" si="3"/>
        <v>326.3109435</v>
      </c>
      <c r="F37">
        <f t="shared" si="3"/>
        <v>296.06749020000007</v>
      </c>
      <c r="G37">
        <f t="shared" si="3"/>
        <v>230.8053015</v>
      </c>
      <c r="H37">
        <f t="shared" si="3"/>
        <v>103.4644455</v>
      </c>
      <c r="I37">
        <f t="shared" si="3"/>
        <v>0</v>
      </c>
      <c r="J37">
        <f t="shared" si="3"/>
        <v>0</v>
      </c>
      <c r="K37">
        <f t="shared" si="3"/>
        <v>0</v>
      </c>
      <c r="L37">
        <f t="shared" si="3"/>
        <v>163.9513521</v>
      </c>
      <c r="M37">
        <f t="shared" si="3"/>
        <v>109.8314883</v>
      </c>
    </row>
    <row r="38" spans="1:13" ht="12.75">
      <c r="A38" s="3">
        <f aca="true" t="shared" si="4" ref="A38:A65">A39-1</f>
        <v>2</v>
      </c>
      <c r="B38">
        <f t="shared" si="2"/>
        <v>111.42324900000001</v>
      </c>
      <c r="C38">
        <f aca="true" t="shared" si="5" ref="C38:M38">(C3*3.7854)*4.205</f>
        <v>62.0786673</v>
      </c>
      <c r="D38">
        <f t="shared" si="5"/>
        <v>163.9513521</v>
      </c>
      <c r="E38">
        <f t="shared" si="5"/>
        <v>304.0262937</v>
      </c>
      <c r="F38">
        <f t="shared" si="5"/>
        <v>329.4944649</v>
      </c>
      <c r="G38">
        <f t="shared" si="5"/>
        <v>259.45699410000003</v>
      </c>
      <c r="H38">
        <f t="shared" si="5"/>
        <v>66.8539494</v>
      </c>
      <c r="I38">
        <f t="shared" si="5"/>
        <v>0</v>
      </c>
      <c r="J38">
        <f t="shared" si="5"/>
        <v>0</v>
      </c>
      <c r="K38">
        <f t="shared" si="5"/>
        <v>36.6104961</v>
      </c>
      <c r="L38">
        <f t="shared" si="5"/>
        <v>155.99254860000002</v>
      </c>
      <c r="M38">
        <f t="shared" si="5"/>
        <v>116.19853110000001</v>
      </c>
    </row>
    <row r="39" spans="1:13" ht="12.75">
      <c r="A39" s="3">
        <f t="shared" si="4"/>
        <v>3</v>
      </c>
      <c r="B39">
        <f t="shared" si="2"/>
        <v>98.6891634</v>
      </c>
      <c r="C39">
        <f aca="true" t="shared" si="6" ref="C39:M39">(C4*3.7854)*4.205</f>
        <v>65.2621887</v>
      </c>
      <c r="D39">
        <f t="shared" si="6"/>
        <v>189.4195233</v>
      </c>
      <c r="E39">
        <f t="shared" si="6"/>
        <v>297.6592509</v>
      </c>
      <c r="F39">
        <f t="shared" si="6"/>
        <v>304.0262937</v>
      </c>
      <c r="G39">
        <f t="shared" si="6"/>
        <v>308.80157579999997</v>
      </c>
      <c r="H39">
        <f t="shared" si="6"/>
        <v>38.2022568</v>
      </c>
      <c r="I39">
        <f t="shared" si="6"/>
        <v>0</v>
      </c>
      <c r="J39">
        <f t="shared" si="6"/>
        <v>0</v>
      </c>
      <c r="K39">
        <f t="shared" si="6"/>
        <v>92.3221206</v>
      </c>
      <c r="L39">
        <f t="shared" si="6"/>
        <v>135.2996595</v>
      </c>
      <c r="M39">
        <f t="shared" si="6"/>
        <v>117.7902918</v>
      </c>
    </row>
    <row r="40" spans="1:13" ht="12.75">
      <c r="A40" s="3">
        <f t="shared" si="4"/>
        <v>4</v>
      </c>
      <c r="B40">
        <f t="shared" si="2"/>
        <v>92.3221206</v>
      </c>
      <c r="C40">
        <f aca="true" t="shared" si="7" ref="C40:M40">(C5*3.7854)*4.205</f>
        <v>68.4457101</v>
      </c>
      <c r="D40">
        <f t="shared" si="7"/>
        <v>192.6030447</v>
      </c>
      <c r="E40">
        <f t="shared" si="7"/>
        <v>310.39333650000003</v>
      </c>
      <c r="F40">
        <f t="shared" si="7"/>
        <v>334.26974700000005</v>
      </c>
      <c r="G40">
        <f t="shared" si="7"/>
        <v>284.92516529999995</v>
      </c>
      <c r="H40">
        <f t="shared" si="7"/>
        <v>23.876410500000002</v>
      </c>
      <c r="I40">
        <f t="shared" si="7"/>
        <v>0</v>
      </c>
      <c r="J40">
        <f t="shared" si="7"/>
        <v>0</v>
      </c>
      <c r="K40">
        <f t="shared" si="7"/>
        <v>111.42324900000001</v>
      </c>
      <c r="L40">
        <f t="shared" si="7"/>
        <v>138.4831809</v>
      </c>
      <c r="M40">
        <f t="shared" si="7"/>
        <v>116.19853110000001</v>
      </c>
    </row>
    <row r="41" spans="1:13" ht="12.75">
      <c r="A41" s="3">
        <f t="shared" si="4"/>
        <v>5</v>
      </c>
      <c r="B41">
        <f t="shared" si="2"/>
        <v>85.95507780000001</v>
      </c>
      <c r="C41">
        <f aca="true" t="shared" si="8" ref="C41:M41">(C6*3.7854)*4.205</f>
        <v>95.50564200000001</v>
      </c>
      <c r="D41">
        <f t="shared" si="8"/>
        <v>197.3783268</v>
      </c>
      <c r="E41">
        <f t="shared" si="8"/>
        <v>323.1274221</v>
      </c>
      <c r="F41">
        <f t="shared" si="8"/>
        <v>304.0262937</v>
      </c>
      <c r="G41">
        <f t="shared" si="8"/>
        <v>254.681712</v>
      </c>
      <c r="H41">
        <f t="shared" si="8"/>
        <v>15.59925486</v>
      </c>
      <c r="I41">
        <f t="shared" si="8"/>
        <v>0</v>
      </c>
      <c r="J41">
        <f t="shared" si="8"/>
        <v>0</v>
      </c>
      <c r="K41">
        <f t="shared" si="8"/>
        <v>130.5243774</v>
      </c>
      <c r="L41">
        <f t="shared" si="8"/>
        <v>151.21726650000002</v>
      </c>
      <c r="M41">
        <f t="shared" si="8"/>
        <v>106.64796690000001</v>
      </c>
    </row>
    <row r="42" spans="1:13" ht="12.75">
      <c r="A42" s="3">
        <f t="shared" si="4"/>
        <v>6</v>
      </c>
      <c r="B42">
        <f t="shared" si="2"/>
        <v>89.1385992</v>
      </c>
      <c r="C42">
        <f aca="true" t="shared" si="9" ref="C42:M42">(C7*3.7854)*4.205</f>
        <v>120.97381320000001</v>
      </c>
      <c r="D42">
        <f t="shared" si="9"/>
        <v>197.3783268</v>
      </c>
      <c r="E42">
        <f t="shared" si="9"/>
        <v>331.08622560000003</v>
      </c>
      <c r="F42">
        <f t="shared" si="9"/>
        <v>324.7191828</v>
      </c>
      <c r="G42">
        <f t="shared" si="9"/>
        <v>241.94762640000002</v>
      </c>
      <c r="H42">
        <f t="shared" si="9"/>
        <v>0</v>
      </c>
      <c r="I42">
        <f t="shared" si="9"/>
        <v>0</v>
      </c>
      <c r="J42">
        <f t="shared" si="9"/>
        <v>0</v>
      </c>
      <c r="K42">
        <f t="shared" si="9"/>
        <v>170.3183949</v>
      </c>
      <c r="L42">
        <f t="shared" si="9"/>
        <v>160.7678307</v>
      </c>
      <c r="M42">
        <f t="shared" si="9"/>
        <v>97.0974027</v>
      </c>
    </row>
    <row r="43" spans="1:13" ht="12.75">
      <c r="A43" s="3">
        <f t="shared" si="4"/>
        <v>7</v>
      </c>
      <c r="B43">
        <f t="shared" si="2"/>
        <v>98.6891634</v>
      </c>
      <c r="C43">
        <f aca="true" t="shared" si="10" ref="C43:M43">(C8*3.7854)*4.205</f>
        <v>124.1573346</v>
      </c>
      <c r="D43">
        <f t="shared" si="10"/>
        <v>186.23600190000002</v>
      </c>
      <c r="E43">
        <f t="shared" si="10"/>
        <v>327.9027042</v>
      </c>
      <c r="F43">
        <f t="shared" si="10"/>
        <v>296.06749020000007</v>
      </c>
      <c r="G43">
        <f t="shared" si="10"/>
        <v>253.0899513</v>
      </c>
      <c r="H43">
        <f t="shared" si="10"/>
        <v>0</v>
      </c>
      <c r="I43">
        <f t="shared" si="10"/>
        <v>0</v>
      </c>
      <c r="J43">
        <f t="shared" si="10"/>
        <v>0</v>
      </c>
      <c r="K43">
        <f t="shared" si="10"/>
        <v>178.2771984</v>
      </c>
      <c r="L43">
        <f t="shared" si="10"/>
        <v>163.9513521</v>
      </c>
      <c r="M43">
        <f t="shared" si="10"/>
        <v>85.95507780000001</v>
      </c>
    </row>
    <row r="44" spans="1:13" ht="12.75">
      <c r="A44" s="3">
        <f t="shared" si="4"/>
        <v>8</v>
      </c>
      <c r="B44">
        <f t="shared" si="2"/>
        <v>114.6067704</v>
      </c>
      <c r="C44">
        <f aca="true" t="shared" si="11" ref="C44:M44">(C9*3.7854)*4.205</f>
        <v>106.64796690000001</v>
      </c>
      <c r="D44">
        <f t="shared" si="11"/>
        <v>173.5019163</v>
      </c>
      <c r="E44">
        <f t="shared" si="11"/>
        <v>326.3109435</v>
      </c>
      <c r="F44">
        <f t="shared" si="11"/>
        <v>334.26974700000005</v>
      </c>
      <c r="G44">
        <f t="shared" si="11"/>
        <v>256.27347270000007</v>
      </c>
      <c r="H44">
        <f t="shared" si="11"/>
        <v>0</v>
      </c>
      <c r="I44">
        <f t="shared" si="11"/>
        <v>0</v>
      </c>
      <c r="J44">
        <f t="shared" si="11"/>
        <v>0</v>
      </c>
      <c r="K44">
        <f t="shared" si="11"/>
        <v>178.2771984</v>
      </c>
      <c r="L44">
        <f t="shared" si="11"/>
        <v>163.9513521</v>
      </c>
      <c r="M44">
        <f t="shared" si="11"/>
        <v>82.77155640000001</v>
      </c>
    </row>
    <row r="45" spans="1:13" ht="12.75">
      <c r="A45" s="3">
        <f t="shared" si="4"/>
        <v>9</v>
      </c>
      <c r="B45">
        <f t="shared" si="2"/>
        <v>141.66670230000003</v>
      </c>
      <c r="C45">
        <f aca="true" t="shared" si="12" ref="C45:M45">(C10*3.7854)*4.205</f>
        <v>98.6891634</v>
      </c>
      <c r="D45">
        <f t="shared" si="12"/>
        <v>162.3595914</v>
      </c>
      <c r="E45">
        <f t="shared" si="12"/>
        <v>324.7191828</v>
      </c>
      <c r="F45">
        <f t="shared" si="12"/>
        <v>332.6779863</v>
      </c>
      <c r="G45">
        <f t="shared" si="12"/>
        <v>241.94762640000002</v>
      </c>
      <c r="H45">
        <f t="shared" si="12"/>
        <v>0</v>
      </c>
      <c r="I45">
        <f t="shared" si="12"/>
        <v>0</v>
      </c>
      <c r="J45">
        <f t="shared" si="12"/>
        <v>0</v>
      </c>
      <c r="K45">
        <f t="shared" si="12"/>
        <v>170.3183949</v>
      </c>
      <c r="L45">
        <f t="shared" si="12"/>
        <v>160.7678307</v>
      </c>
      <c r="M45">
        <f t="shared" si="12"/>
        <v>89.1385992</v>
      </c>
    </row>
    <row r="46" spans="1:13" ht="12.75">
      <c r="A46" s="3">
        <f t="shared" si="4"/>
        <v>10</v>
      </c>
      <c r="B46">
        <f t="shared" si="2"/>
        <v>173.5019163</v>
      </c>
      <c r="C46">
        <f aca="true" t="shared" si="13" ref="C46:M46">(C11*3.7854)*4.205</f>
        <v>95.50564200000001</v>
      </c>
      <c r="D46">
        <f t="shared" si="13"/>
        <v>168.7266342</v>
      </c>
      <c r="E46">
        <f t="shared" si="13"/>
        <v>318.35214</v>
      </c>
      <c r="F46">
        <f t="shared" si="13"/>
        <v>334.26974700000005</v>
      </c>
      <c r="G46">
        <f t="shared" si="13"/>
        <v>241.94762640000002</v>
      </c>
      <c r="H46">
        <f t="shared" si="13"/>
        <v>0</v>
      </c>
      <c r="I46">
        <f t="shared" si="13"/>
        <v>0</v>
      </c>
      <c r="J46">
        <f t="shared" si="13"/>
        <v>0</v>
      </c>
      <c r="K46">
        <f t="shared" si="13"/>
        <v>162.3595914</v>
      </c>
      <c r="L46">
        <f t="shared" si="13"/>
        <v>157.58430930000003</v>
      </c>
      <c r="M46">
        <f t="shared" si="13"/>
        <v>93.91388130000001</v>
      </c>
    </row>
    <row r="47" spans="1:13" ht="12.75">
      <c r="A47" s="3">
        <f t="shared" si="4"/>
        <v>11</v>
      </c>
      <c r="B47">
        <f t="shared" si="2"/>
        <v>197.3783268</v>
      </c>
      <c r="C47">
        <f aca="true" t="shared" si="14" ref="C47:M47">(C12*3.7854)*4.205</f>
        <v>100.2809241</v>
      </c>
      <c r="D47">
        <f t="shared" si="14"/>
        <v>189.4195233</v>
      </c>
      <c r="E47">
        <f t="shared" si="14"/>
        <v>305.6180544</v>
      </c>
      <c r="F47">
        <f t="shared" si="14"/>
        <v>452.0600388</v>
      </c>
      <c r="G47">
        <f t="shared" si="14"/>
        <v>235.5805836</v>
      </c>
      <c r="H47">
        <f t="shared" si="14"/>
        <v>0</v>
      </c>
      <c r="I47">
        <f t="shared" si="14"/>
        <v>0</v>
      </c>
      <c r="J47">
        <f t="shared" si="14"/>
        <v>0</v>
      </c>
      <c r="K47">
        <f t="shared" si="14"/>
        <v>149.6255058</v>
      </c>
      <c r="L47">
        <f t="shared" si="14"/>
        <v>152.8090272</v>
      </c>
      <c r="M47">
        <f t="shared" si="14"/>
        <v>103.4644455</v>
      </c>
    </row>
    <row r="48" spans="1:13" ht="12.75">
      <c r="A48" s="3">
        <f t="shared" si="4"/>
        <v>12</v>
      </c>
      <c r="B48">
        <f t="shared" si="2"/>
        <v>154.40078789999998</v>
      </c>
      <c r="C48">
        <f aca="true" t="shared" si="15" ref="C48:M48">(C13*3.7854)*4.205</f>
        <v>98.6891634</v>
      </c>
      <c r="D48">
        <f t="shared" si="15"/>
        <v>211.70417310000002</v>
      </c>
      <c r="E48">
        <f t="shared" si="15"/>
        <v>261.0487548</v>
      </c>
      <c r="F48">
        <f t="shared" si="15"/>
        <v>504.5881419</v>
      </c>
      <c r="G48">
        <f t="shared" si="15"/>
        <v>248.3146692</v>
      </c>
      <c r="H48">
        <f t="shared" si="15"/>
        <v>0</v>
      </c>
      <c r="I48">
        <f t="shared" si="15"/>
        <v>0</v>
      </c>
      <c r="J48">
        <f t="shared" si="15"/>
        <v>0</v>
      </c>
      <c r="K48">
        <f t="shared" si="15"/>
        <v>138.4831809</v>
      </c>
      <c r="L48">
        <f t="shared" si="15"/>
        <v>149.6255058</v>
      </c>
      <c r="M48">
        <f t="shared" si="15"/>
        <v>108.2397276</v>
      </c>
    </row>
    <row r="49" spans="1:13" ht="12.75">
      <c r="A49" s="3">
        <f t="shared" si="4"/>
        <v>13</v>
      </c>
      <c r="B49">
        <f t="shared" si="2"/>
        <v>146.4419844</v>
      </c>
      <c r="C49">
        <f aca="true" t="shared" si="16" ref="C49:M49">(C14*3.7854)*4.205</f>
        <v>100.2809241</v>
      </c>
      <c r="D49">
        <f t="shared" si="16"/>
        <v>227.62178010000002</v>
      </c>
      <c r="E49">
        <f t="shared" si="16"/>
        <v>315.16861860000006</v>
      </c>
      <c r="F49">
        <f t="shared" si="16"/>
        <v>334.26974700000005</v>
      </c>
      <c r="G49">
        <f t="shared" si="16"/>
        <v>233.98882289999997</v>
      </c>
      <c r="H49">
        <f t="shared" si="16"/>
        <v>0</v>
      </c>
      <c r="I49">
        <f t="shared" si="16"/>
        <v>0</v>
      </c>
      <c r="J49">
        <f t="shared" si="16"/>
        <v>0</v>
      </c>
      <c r="K49">
        <f t="shared" si="16"/>
        <v>132.11613810000003</v>
      </c>
      <c r="L49">
        <f t="shared" si="16"/>
        <v>146.4419844</v>
      </c>
      <c r="M49">
        <f t="shared" si="16"/>
        <v>49.3445817</v>
      </c>
    </row>
    <row r="50" spans="1:13" ht="12.75">
      <c r="A50" s="3">
        <f t="shared" si="4"/>
        <v>14</v>
      </c>
      <c r="B50">
        <f t="shared" si="2"/>
        <v>168.7266342</v>
      </c>
      <c r="C50">
        <f aca="true" t="shared" si="17" ref="C50:M50">(C15*3.7854)*4.205</f>
        <v>95.50564200000001</v>
      </c>
      <c r="D50">
        <f t="shared" si="17"/>
        <v>203.74536960000003</v>
      </c>
      <c r="E50">
        <f t="shared" si="17"/>
        <v>304.0262937</v>
      </c>
      <c r="F50">
        <f t="shared" si="17"/>
        <v>291.29220810000004</v>
      </c>
      <c r="G50">
        <f t="shared" si="17"/>
        <v>235.5805836</v>
      </c>
      <c r="H50">
        <f t="shared" si="17"/>
        <v>0</v>
      </c>
      <c r="I50">
        <f t="shared" si="17"/>
        <v>0</v>
      </c>
      <c r="J50">
        <f t="shared" si="17"/>
        <v>0</v>
      </c>
      <c r="K50">
        <f t="shared" si="17"/>
        <v>125.74909530000002</v>
      </c>
      <c r="L50">
        <f t="shared" si="17"/>
        <v>141.66670230000003</v>
      </c>
      <c r="M50">
        <f t="shared" si="17"/>
        <v>111.42324900000001</v>
      </c>
    </row>
    <row r="51" spans="1:13" ht="12.75">
      <c r="A51" s="3">
        <f t="shared" si="4"/>
        <v>15</v>
      </c>
      <c r="B51">
        <f t="shared" si="2"/>
        <v>178.2771984</v>
      </c>
      <c r="C51">
        <f aca="true" t="shared" si="18" ref="C51:M51">(C16*3.7854)*4.205</f>
        <v>90.73035990000001</v>
      </c>
      <c r="D51">
        <f t="shared" si="18"/>
        <v>165.54311280000002</v>
      </c>
      <c r="E51">
        <f t="shared" si="18"/>
        <v>323.1274221</v>
      </c>
      <c r="F51">
        <f t="shared" si="18"/>
        <v>316.7603793</v>
      </c>
      <c r="G51">
        <f t="shared" si="18"/>
        <v>192.6030447</v>
      </c>
      <c r="H51">
        <f t="shared" si="18"/>
        <v>0</v>
      </c>
      <c r="I51">
        <f t="shared" si="18"/>
        <v>0</v>
      </c>
      <c r="J51">
        <f t="shared" si="18"/>
        <v>0</v>
      </c>
      <c r="K51">
        <f t="shared" si="18"/>
        <v>124.1573346</v>
      </c>
      <c r="L51">
        <f t="shared" si="18"/>
        <v>141.66670230000003</v>
      </c>
      <c r="M51">
        <f t="shared" si="18"/>
        <v>117.7902918</v>
      </c>
    </row>
    <row r="52" spans="1:13" ht="12.75">
      <c r="A52" s="3">
        <f t="shared" si="4"/>
        <v>16</v>
      </c>
      <c r="B52">
        <f t="shared" si="2"/>
        <v>178.2771984</v>
      </c>
      <c r="C52">
        <f aca="true" t="shared" si="19" ref="C52:M52">(C17*3.7854)*4.205</f>
        <v>82.77155640000001</v>
      </c>
      <c r="D52">
        <f t="shared" si="19"/>
        <v>210.11241239999998</v>
      </c>
      <c r="E52">
        <f t="shared" si="19"/>
        <v>308.80157579999997</v>
      </c>
      <c r="F52">
        <f t="shared" si="19"/>
        <v>327.9027042</v>
      </c>
      <c r="G52">
        <f t="shared" si="19"/>
        <v>143.258463</v>
      </c>
      <c r="H52">
        <f t="shared" si="19"/>
        <v>0</v>
      </c>
      <c r="I52">
        <f t="shared" si="19"/>
        <v>0</v>
      </c>
      <c r="J52">
        <f t="shared" si="19"/>
        <v>0</v>
      </c>
      <c r="K52">
        <f t="shared" si="19"/>
        <v>124.1573346</v>
      </c>
      <c r="L52">
        <f t="shared" si="19"/>
        <v>141.66670230000003</v>
      </c>
      <c r="M52">
        <f t="shared" si="19"/>
        <v>113.0150097</v>
      </c>
    </row>
    <row r="53" spans="1:13" ht="12.75">
      <c r="A53" s="3">
        <f t="shared" si="4"/>
        <v>17</v>
      </c>
      <c r="B53">
        <f t="shared" si="2"/>
        <v>181.46071980000002</v>
      </c>
      <c r="C53">
        <f aca="true" t="shared" si="20" ref="C53:M53">(C18*3.7854)*4.205</f>
        <v>73.2209922</v>
      </c>
      <c r="D53">
        <f t="shared" si="20"/>
        <v>221.25473730000002</v>
      </c>
      <c r="E53">
        <f t="shared" si="20"/>
        <v>307.2098151</v>
      </c>
      <c r="F53">
        <f t="shared" si="20"/>
        <v>334.26974700000005</v>
      </c>
      <c r="G53">
        <f t="shared" si="20"/>
        <v>144.8502237</v>
      </c>
      <c r="H53">
        <f t="shared" si="20"/>
        <v>0</v>
      </c>
      <c r="I53">
        <f t="shared" si="20"/>
        <v>0</v>
      </c>
      <c r="J53">
        <f t="shared" si="20"/>
        <v>0</v>
      </c>
      <c r="K53">
        <f t="shared" si="20"/>
        <v>122.5655739</v>
      </c>
      <c r="L53">
        <f t="shared" si="20"/>
        <v>140.07494160000002</v>
      </c>
      <c r="M53">
        <f t="shared" si="20"/>
        <v>111.42324900000001</v>
      </c>
    </row>
    <row r="54" spans="1:13" ht="12.75">
      <c r="A54" s="3">
        <f t="shared" si="4"/>
        <v>18</v>
      </c>
      <c r="B54">
        <f t="shared" si="2"/>
        <v>179.8689591</v>
      </c>
      <c r="C54">
        <f aca="true" t="shared" si="21" ref="C54:M54">(C19*3.7854)*4.205</f>
        <v>84.3633171</v>
      </c>
      <c r="D54">
        <f t="shared" si="21"/>
        <v>186.23600190000002</v>
      </c>
      <c r="E54">
        <f t="shared" si="21"/>
        <v>304.0262937</v>
      </c>
      <c r="F54">
        <f t="shared" si="21"/>
        <v>334.26974700000005</v>
      </c>
      <c r="G54">
        <f t="shared" si="21"/>
        <v>162.3595914</v>
      </c>
      <c r="H54">
        <f t="shared" si="21"/>
        <v>0</v>
      </c>
      <c r="I54">
        <f t="shared" si="21"/>
        <v>0</v>
      </c>
      <c r="J54">
        <f t="shared" si="21"/>
        <v>0</v>
      </c>
      <c r="K54">
        <f t="shared" si="21"/>
        <v>120.97381320000001</v>
      </c>
      <c r="L54">
        <f t="shared" si="21"/>
        <v>138.4831809</v>
      </c>
      <c r="M54">
        <f t="shared" si="21"/>
        <v>111.42324900000001</v>
      </c>
    </row>
    <row r="55" spans="1:13" ht="12.75">
      <c r="A55" s="3">
        <f t="shared" si="4"/>
        <v>19</v>
      </c>
      <c r="B55">
        <f t="shared" si="2"/>
        <v>154.40078789999998</v>
      </c>
      <c r="C55">
        <f aca="true" t="shared" si="22" ref="C55:M55">(C20*3.7854)*4.205</f>
        <v>116.19853110000001</v>
      </c>
      <c r="D55">
        <f t="shared" si="22"/>
        <v>216.4794552</v>
      </c>
      <c r="E55">
        <f t="shared" si="22"/>
        <v>294.4757295</v>
      </c>
      <c r="F55">
        <f t="shared" si="22"/>
        <v>319.9439007000001</v>
      </c>
      <c r="G55">
        <f t="shared" si="22"/>
        <v>191.01128400000002</v>
      </c>
      <c r="H55">
        <f t="shared" si="22"/>
        <v>0</v>
      </c>
      <c r="I55">
        <f t="shared" si="22"/>
        <v>0</v>
      </c>
      <c r="J55">
        <f t="shared" si="22"/>
        <v>0</v>
      </c>
      <c r="K55">
        <f t="shared" si="22"/>
        <v>122.5655739</v>
      </c>
      <c r="L55">
        <f t="shared" si="22"/>
        <v>138.4831809</v>
      </c>
      <c r="M55">
        <f t="shared" si="22"/>
        <v>114.6067704</v>
      </c>
    </row>
    <row r="56" spans="1:13" ht="12.75">
      <c r="A56" s="3">
        <f t="shared" si="4"/>
        <v>20</v>
      </c>
      <c r="B56">
        <f t="shared" si="2"/>
        <v>148.03374510000003</v>
      </c>
      <c r="C56">
        <f aca="true" t="shared" si="23" ref="C56:M56">(C21*3.7854)*4.205</f>
        <v>149.6255058</v>
      </c>
      <c r="D56">
        <f t="shared" si="23"/>
        <v>229.2135408</v>
      </c>
      <c r="E56">
        <f t="shared" si="23"/>
        <v>202.1536089</v>
      </c>
      <c r="F56">
        <f t="shared" si="23"/>
        <v>334.26974700000005</v>
      </c>
      <c r="G56">
        <f t="shared" si="23"/>
        <v>194.1948054</v>
      </c>
      <c r="H56">
        <f t="shared" si="23"/>
        <v>0</v>
      </c>
      <c r="I56">
        <f t="shared" si="23"/>
        <v>0</v>
      </c>
      <c r="J56">
        <f t="shared" si="23"/>
        <v>0</v>
      </c>
      <c r="K56">
        <f t="shared" si="23"/>
        <v>119.3820525</v>
      </c>
      <c r="L56">
        <f t="shared" si="23"/>
        <v>135.2996595</v>
      </c>
      <c r="M56">
        <f t="shared" si="23"/>
        <v>101.87268480000002</v>
      </c>
    </row>
    <row r="57" spans="1:13" ht="12.75">
      <c r="A57" s="3">
        <f t="shared" si="4"/>
        <v>21</v>
      </c>
      <c r="B57">
        <f t="shared" si="2"/>
        <v>138.4831809</v>
      </c>
      <c r="C57">
        <f aca="true" t="shared" si="24" ref="C57:M57">(C22*3.7854)*4.205</f>
        <v>179.8689591</v>
      </c>
      <c r="D57">
        <f t="shared" si="24"/>
        <v>216.4794552</v>
      </c>
      <c r="E57">
        <f t="shared" si="24"/>
        <v>276.9663618</v>
      </c>
      <c r="F57">
        <f t="shared" si="24"/>
        <v>334.26974700000005</v>
      </c>
      <c r="G57">
        <f t="shared" si="24"/>
        <v>213.29593380000003</v>
      </c>
      <c r="H57">
        <f t="shared" si="24"/>
        <v>0</v>
      </c>
      <c r="I57">
        <f t="shared" si="24"/>
        <v>0</v>
      </c>
      <c r="J57">
        <f t="shared" si="24"/>
        <v>0</v>
      </c>
      <c r="K57">
        <f t="shared" si="24"/>
        <v>117.7902918</v>
      </c>
      <c r="L57">
        <f t="shared" si="24"/>
        <v>130.5243774</v>
      </c>
      <c r="M57">
        <f t="shared" si="24"/>
        <v>44.5692996</v>
      </c>
    </row>
    <row r="58" spans="1:13" ht="12.75">
      <c r="A58" s="3">
        <f t="shared" si="4"/>
        <v>22</v>
      </c>
      <c r="B58">
        <f t="shared" si="2"/>
        <v>143.258463</v>
      </c>
      <c r="C58">
        <f aca="true" t="shared" si="25" ref="C58:M58">(C23*3.7854)*4.205</f>
        <v>195.78656610000002</v>
      </c>
      <c r="D58">
        <f t="shared" si="25"/>
        <v>210.11241239999998</v>
      </c>
      <c r="E58">
        <f t="shared" si="25"/>
        <v>319.9439007000001</v>
      </c>
      <c r="F58">
        <f t="shared" si="25"/>
        <v>294.4757295</v>
      </c>
      <c r="G58">
        <f t="shared" si="25"/>
        <v>272.19107970000005</v>
      </c>
      <c r="H58">
        <f t="shared" si="25"/>
        <v>0</v>
      </c>
      <c r="I58">
        <f t="shared" si="25"/>
        <v>0</v>
      </c>
      <c r="J58">
        <f t="shared" si="25"/>
        <v>0</v>
      </c>
      <c r="K58">
        <f t="shared" si="25"/>
        <v>130.5243774</v>
      </c>
      <c r="L58">
        <f t="shared" si="25"/>
        <v>125.74909530000002</v>
      </c>
      <c r="M58">
        <f t="shared" si="25"/>
        <v>41.385778200000004</v>
      </c>
    </row>
    <row r="59" spans="1:13" ht="12.75">
      <c r="A59" s="3">
        <f t="shared" si="4"/>
        <v>23</v>
      </c>
      <c r="B59">
        <f t="shared" si="2"/>
        <v>151.21726650000002</v>
      </c>
      <c r="C59">
        <f aca="true" t="shared" si="26" ref="C59:M59">(C24*3.7854)*4.205</f>
        <v>192.6030447</v>
      </c>
      <c r="D59">
        <f t="shared" si="26"/>
        <v>221.25473730000002</v>
      </c>
      <c r="E59">
        <f t="shared" si="26"/>
        <v>318.35214</v>
      </c>
      <c r="F59">
        <f t="shared" si="26"/>
        <v>327.9027042</v>
      </c>
      <c r="G59">
        <f t="shared" si="26"/>
        <v>300.84277230000004</v>
      </c>
      <c r="H59">
        <f t="shared" si="26"/>
        <v>0</v>
      </c>
      <c r="I59">
        <f t="shared" si="26"/>
        <v>0</v>
      </c>
      <c r="J59">
        <f t="shared" si="26"/>
        <v>0</v>
      </c>
      <c r="K59">
        <f t="shared" si="26"/>
        <v>146.4419844</v>
      </c>
      <c r="L59">
        <f t="shared" si="26"/>
        <v>117.7902918</v>
      </c>
      <c r="M59">
        <f t="shared" si="26"/>
        <v>25.468171200000004</v>
      </c>
    </row>
    <row r="60" spans="1:13" ht="12.75">
      <c r="A60" s="3">
        <f t="shared" si="4"/>
        <v>24</v>
      </c>
      <c r="B60">
        <f t="shared" si="2"/>
        <v>132.75284238</v>
      </c>
      <c r="C60">
        <f aca="true" t="shared" si="27" ref="C60:M60">(C25*3.7854)*4.205</f>
        <v>191.01128400000002</v>
      </c>
      <c r="D60">
        <f t="shared" si="27"/>
        <v>229.2135408</v>
      </c>
      <c r="E60">
        <f t="shared" si="27"/>
        <v>302.43453300000004</v>
      </c>
      <c r="F60">
        <f t="shared" si="27"/>
        <v>269.00755829999997</v>
      </c>
      <c r="G60">
        <f t="shared" si="27"/>
        <v>284.92516529999995</v>
      </c>
      <c r="H60">
        <f t="shared" si="27"/>
        <v>0</v>
      </c>
      <c r="I60">
        <f t="shared" si="27"/>
        <v>0</v>
      </c>
      <c r="J60">
        <f t="shared" si="27"/>
        <v>0</v>
      </c>
      <c r="K60">
        <f t="shared" si="27"/>
        <v>155.99254860000002</v>
      </c>
      <c r="L60">
        <f t="shared" si="27"/>
        <v>111.42324900000001</v>
      </c>
      <c r="M60">
        <f t="shared" si="27"/>
        <v>19.1011284</v>
      </c>
    </row>
    <row r="61" spans="1:13" ht="12.75">
      <c r="A61" s="3">
        <f t="shared" si="4"/>
        <v>25</v>
      </c>
      <c r="B61">
        <f t="shared" si="2"/>
        <v>176.68543770000002</v>
      </c>
      <c r="C61">
        <f aca="true" t="shared" si="28" ref="C61:M61">(C26*3.7854)*4.205</f>
        <v>178.2771984</v>
      </c>
      <c r="D61">
        <f t="shared" si="28"/>
        <v>189.4195233</v>
      </c>
      <c r="E61">
        <f t="shared" si="28"/>
        <v>292.8839688</v>
      </c>
      <c r="F61">
        <f t="shared" si="28"/>
        <v>232.39706220000002</v>
      </c>
      <c r="G61">
        <f t="shared" si="28"/>
        <v>275.3746011</v>
      </c>
      <c r="H61">
        <f t="shared" si="28"/>
        <v>0</v>
      </c>
      <c r="I61">
        <f t="shared" si="28"/>
        <v>0</v>
      </c>
      <c r="J61">
        <f t="shared" si="28"/>
        <v>0</v>
      </c>
      <c r="K61">
        <f t="shared" si="28"/>
        <v>162.3595914</v>
      </c>
      <c r="L61">
        <f t="shared" si="28"/>
        <v>108.2397276</v>
      </c>
      <c r="M61">
        <f t="shared" si="28"/>
        <v>25.468171200000004</v>
      </c>
    </row>
    <row r="62" spans="1:13" ht="12.75">
      <c r="A62" s="3">
        <f t="shared" si="4"/>
        <v>26</v>
      </c>
      <c r="B62">
        <f t="shared" si="2"/>
        <v>168.7266342</v>
      </c>
      <c r="C62">
        <f aca="true" t="shared" si="29" ref="C62:M62">(C27*3.7854)*4.205</f>
        <v>163.9513521</v>
      </c>
      <c r="D62">
        <f t="shared" si="29"/>
        <v>226.0300194</v>
      </c>
      <c r="E62">
        <f t="shared" si="29"/>
        <v>280.14988320000003</v>
      </c>
      <c r="F62">
        <f t="shared" si="29"/>
        <v>227.62178010000002</v>
      </c>
      <c r="G62">
        <f t="shared" si="29"/>
        <v>257.86523339999997</v>
      </c>
      <c r="H62">
        <f t="shared" si="29"/>
        <v>0</v>
      </c>
      <c r="I62">
        <f t="shared" si="29"/>
        <v>0</v>
      </c>
      <c r="J62">
        <f t="shared" si="29"/>
        <v>0</v>
      </c>
      <c r="K62">
        <f t="shared" si="29"/>
        <v>167.13487350000003</v>
      </c>
      <c r="L62">
        <f t="shared" si="29"/>
        <v>109.8314883</v>
      </c>
      <c r="M62">
        <f t="shared" si="29"/>
        <v>28.6516926</v>
      </c>
    </row>
    <row r="63" spans="1:13" ht="12.75">
      <c r="A63" s="3">
        <f t="shared" si="4"/>
        <v>27</v>
      </c>
      <c r="B63">
        <f t="shared" si="2"/>
        <v>155.99254860000002</v>
      </c>
      <c r="C63">
        <f aca="true" t="shared" si="30" ref="C63:M63">(C28*3.7854)*4.205</f>
        <v>154.40078789999998</v>
      </c>
      <c r="D63">
        <f t="shared" si="30"/>
        <v>216.4794552</v>
      </c>
      <c r="E63">
        <f t="shared" si="30"/>
        <v>288.1086867</v>
      </c>
      <c r="F63">
        <f t="shared" si="30"/>
        <v>334.26974700000005</v>
      </c>
      <c r="G63">
        <f t="shared" si="30"/>
        <v>240.3558657</v>
      </c>
      <c r="H63">
        <f t="shared" si="30"/>
        <v>0</v>
      </c>
      <c r="I63">
        <f t="shared" si="30"/>
        <v>0</v>
      </c>
      <c r="J63">
        <f t="shared" si="30"/>
        <v>0</v>
      </c>
      <c r="K63">
        <f t="shared" si="30"/>
        <v>168.7266342</v>
      </c>
      <c r="L63">
        <f t="shared" si="30"/>
        <v>106.64796690000001</v>
      </c>
      <c r="M63">
        <f t="shared" si="30"/>
        <v>33.4269747</v>
      </c>
    </row>
    <row r="64" spans="1:13" ht="12.75">
      <c r="A64" s="3">
        <f t="shared" si="4"/>
        <v>28</v>
      </c>
      <c r="B64">
        <f t="shared" si="2"/>
        <v>146.4419844</v>
      </c>
      <c r="C64">
        <f aca="true" t="shared" si="31" ref="C64:M64">(C29*3.7854)*4.205</f>
        <v>152.8090272</v>
      </c>
      <c r="D64">
        <f t="shared" si="31"/>
        <v>229.2135408</v>
      </c>
      <c r="E64">
        <f t="shared" si="31"/>
        <v>418.6330641</v>
      </c>
      <c r="F64">
        <f t="shared" si="31"/>
        <v>334.26974700000005</v>
      </c>
      <c r="G64">
        <f t="shared" si="31"/>
        <v>222.84649800000003</v>
      </c>
      <c r="H64">
        <f t="shared" si="31"/>
        <v>0</v>
      </c>
      <c r="I64">
        <f t="shared" si="31"/>
        <v>0</v>
      </c>
      <c r="J64">
        <f t="shared" si="31"/>
        <v>0</v>
      </c>
      <c r="K64">
        <f t="shared" si="31"/>
        <v>173.5019163</v>
      </c>
      <c r="L64">
        <f t="shared" si="31"/>
        <v>105.05620619999999</v>
      </c>
      <c r="M64">
        <f t="shared" si="31"/>
        <v>36.6104961</v>
      </c>
    </row>
    <row r="65" spans="1:13" ht="12.75">
      <c r="A65" s="3">
        <f t="shared" si="4"/>
        <v>29</v>
      </c>
      <c r="B65">
        <f t="shared" si="2"/>
        <v>130.5243774</v>
      </c>
      <c r="C65">
        <f aca="true" t="shared" si="32" ref="C65:M65">(C30*3.7854)*4.205</f>
        <v>0</v>
      </c>
      <c r="D65">
        <f t="shared" si="32"/>
        <v>219.6629766</v>
      </c>
      <c r="E65">
        <f t="shared" si="32"/>
        <v>286.516926</v>
      </c>
      <c r="F65">
        <f t="shared" si="32"/>
        <v>319.9439007000001</v>
      </c>
      <c r="G65">
        <f t="shared" si="32"/>
        <v>195.78656610000002</v>
      </c>
      <c r="H65">
        <f t="shared" si="32"/>
        <v>0</v>
      </c>
      <c r="I65">
        <f t="shared" si="32"/>
        <v>0</v>
      </c>
      <c r="J65">
        <f t="shared" si="32"/>
        <v>0</v>
      </c>
      <c r="K65">
        <f t="shared" si="32"/>
        <v>173.5019163</v>
      </c>
      <c r="L65">
        <f t="shared" si="32"/>
        <v>106.64796690000001</v>
      </c>
      <c r="M65">
        <f t="shared" si="32"/>
        <v>35.018735400000004</v>
      </c>
    </row>
    <row r="66" spans="1:13" ht="12.75">
      <c r="A66" s="3">
        <f>A67-1</f>
        <v>30</v>
      </c>
      <c r="B66">
        <f aca="true" t="shared" si="33" ref="B66:M66">(B31*3.7854)*4.205</f>
        <v>109.8314883</v>
      </c>
      <c r="C66">
        <f t="shared" si="33"/>
        <v>0</v>
      </c>
      <c r="D66">
        <f t="shared" si="33"/>
        <v>227.62178010000002</v>
      </c>
      <c r="E66">
        <f t="shared" si="33"/>
        <v>206.928891</v>
      </c>
      <c r="F66">
        <f t="shared" si="33"/>
        <v>300.84277230000004</v>
      </c>
      <c r="G66">
        <f t="shared" si="33"/>
        <v>144.8502237</v>
      </c>
      <c r="H66">
        <f t="shared" si="33"/>
        <v>0</v>
      </c>
      <c r="I66">
        <f t="shared" si="33"/>
        <v>0</v>
      </c>
      <c r="J66">
        <f t="shared" si="33"/>
        <v>0</v>
      </c>
      <c r="K66">
        <f t="shared" si="33"/>
        <v>186.23600190000002</v>
      </c>
      <c r="L66">
        <f t="shared" si="33"/>
        <v>106.64796690000001</v>
      </c>
      <c r="M66">
        <f t="shared" si="33"/>
        <v>15.917607</v>
      </c>
    </row>
    <row r="67" spans="1:13" ht="12.75">
      <c r="A67" s="3">
        <v>31</v>
      </c>
      <c r="B67">
        <f aca="true" t="shared" si="34" ref="B67:M67">(B32*3.7854)*4.205</f>
        <v>70.03747080000001</v>
      </c>
      <c r="C67">
        <f t="shared" si="34"/>
        <v>0</v>
      </c>
      <c r="D67">
        <f t="shared" si="34"/>
        <v>226.0300194</v>
      </c>
      <c r="E67">
        <f t="shared" si="34"/>
        <v>0</v>
      </c>
      <c r="F67">
        <f t="shared" si="34"/>
        <v>261.0487548</v>
      </c>
      <c r="G67">
        <f t="shared" si="34"/>
        <v>0</v>
      </c>
      <c r="H67">
        <f t="shared" si="34"/>
        <v>0</v>
      </c>
      <c r="I67">
        <f t="shared" si="34"/>
        <v>0</v>
      </c>
      <c r="J67">
        <f t="shared" si="34"/>
        <v>0</v>
      </c>
      <c r="K67">
        <f t="shared" si="34"/>
        <v>173.5019163</v>
      </c>
      <c r="L67">
        <f t="shared" si="34"/>
        <v>0</v>
      </c>
      <c r="M67">
        <f t="shared" si="34"/>
        <v>0.63670428</v>
      </c>
    </row>
    <row r="68" spans="1:13" ht="12.75">
      <c r="A68" s="1" t="s">
        <v>17</v>
      </c>
      <c r="B68">
        <f>SUM(B37:B67)</f>
        <v>4350.918697380001</v>
      </c>
      <c r="C68">
        <f aca="true" t="shared" si="35" ref="C68:M68">SUM(C37:C67)</f>
        <v>3296.5364097</v>
      </c>
      <c r="D68">
        <f t="shared" si="35"/>
        <v>6258.803072400002</v>
      </c>
      <c r="E68">
        <f t="shared" si="35"/>
        <v>9106.4629647</v>
      </c>
      <c r="F68">
        <f t="shared" si="35"/>
        <v>9975.564306900003</v>
      </c>
      <c r="G68">
        <f t="shared" si="35"/>
        <v>6963.953062500001</v>
      </c>
      <c r="H68">
        <f t="shared" si="35"/>
        <v>247.99631705999997</v>
      </c>
      <c r="I68">
        <f t="shared" si="35"/>
        <v>0</v>
      </c>
      <c r="J68">
        <f t="shared" si="35"/>
        <v>0</v>
      </c>
      <c r="K68">
        <f t="shared" si="35"/>
        <v>4265.918676</v>
      </c>
      <c r="L68">
        <f t="shared" si="35"/>
        <v>4106.742606</v>
      </c>
      <c r="M68">
        <f t="shared" si="35"/>
        <v>2364.4013437799995</v>
      </c>
    </row>
    <row r="70" spans="1:4" ht="12.75">
      <c r="A70" s="20" t="s">
        <v>12</v>
      </c>
      <c r="D70">
        <f>SUM(B68:M68)</f>
        <v>50937.29745642002</v>
      </c>
    </row>
    <row r="71" spans="1:4" ht="12.75">
      <c r="A71" s="20" t="s">
        <v>13</v>
      </c>
      <c r="D71">
        <f>SUM(F68:K68)</f>
        <v>21453.432362460004</v>
      </c>
    </row>
    <row r="72" spans="1:4" ht="12.75">
      <c r="A72" s="20" t="s">
        <v>14</v>
      </c>
      <c r="D72">
        <f>SUM(B68:E68,L68:M68)</f>
        <v>29483.86509396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N4" sqref="N4:N22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3">
        <v>1</v>
      </c>
      <c r="B2" s="14">
        <f>'2005-001'!B2-'2005-002'!B2</f>
        <v>1.5999999999999996</v>
      </c>
      <c r="C2" s="14">
        <f>'2005-001'!C2-'2005-002'!C2</f>
        <v>3.3999999999999995</v>
      </c>
      <c r="D2" s="14">
        <f>'2005-001'!D2-'2005-002'!D2</f>
        <v>-1.9999999999999991</v>
      </c>
      <c r="E2" s="14">
        <f>'2005-001'!E2-'2005-002'!E2</f>
        <v>-6.9</v>
      </c>
      <c r="F2" s="14">
        <f>'2005-001'!F2-'2005-002'!F2</f>
        <v>2.299999999999997</v>
      </c>
      <c r="G2" s="14">
        <f>'2005-001'!G2-'2005-002'!G2</f>
        <v>-6.7</v>
      </c>
      <c r="H2" s="14">
        <f>'2005-001'!H2-'2005-002'!H2</f>
        <v>4.5</v>
      </c>
      <c r="I2" s="14">
        <f>'2005-001'!I2-'2005-002'!I2</f>
        <v>16.4</v>
      </c>
      <c r="J2" s="14">
        <f>'2005-001'!J2-'2005-002'!J2</f>
        <v>21</v>
      </c>
      <c r="K2" s="14">
        <f>'2005-001'!K2-'2005-002'!K2</f>
        <v>10.2</v>
      </c>
      <c r="L2" s="14">
        <f>'2005-001'!L2-'2005-002'!L2</f>
        <v>-2.3000000000000007</v>
      </c>
      <c r="M2" s="14">
        <f>'2005-001'!M2-'2005-002'!M2</f>
        <v>-1.1000000000000005</v>
      </c>
    </row>
    <row r="3" spans="1:13" ht="12.75">
      <c r="A3" s="3">
        <f aca="true" t="shared" si="0" ref="A3:A31">A4-1</f>
        <v>2</v>
      </c>
      <c r="B3" s="14">
        <f>'2005-001'!B3-'2005-002'!B3</f>
        <v>1.6999999999999993</v>
      </c>
      <c r="C3" s="14">
        <f>'2005-001'!C3-'2005-002'!C3</f>
        <v>1.4</v>
      </c>
      <c r="D3" s="14">
        <f>'2005-001'!D3-'2005-002'!D3</f>
        <v>-3.000000000000001</v>
      </c>
      <c r="E3" s="14">
        <f>'2005-001'!E3-'2005-002'!E3</f>
        <v>-6.100000000000001</v>
      </c>
      <c r="F3" s="14">
        <f>'2005-001'!F3-'2005-002'!F3</f>
        <v>2.3000000000000007</v>
      </c>
      <c r="G3" s="14">
        <f>'2005-001'!G3-'2005-002'!G3</f>
        <v>-8.700000000000001</v>
      </c>
      <c r="H3" s="14">
        <f>'2005-001'!H3-'2005-002'!H3</f>
        <v>7.7</v>
      </c>
      <c r="I3" s="14">
        <f>'2005-001'!I3-'2005-002'!I3</f>
        <v>16.2</v>
      </c>
      <c r="J3" s="14">
        <f>'2005-001'!J3-'2005-002'!J3</f>
        <v>17.5</v>
      </c>
      <c r="K3" s="14">
        <f>'2005-001'!K3-'2005-002'!K3</f>
        <v>7.8999999999999995</v>
      </c>
      <c r="L3" s="14">
        <f>'2005-001'!L3-'2005-002'!L3</f>
        <v>-1.8000000000000007</v>
      </c>
      <c r="M3" s="14">
        <f>'2005-001'!M3-'2005-002'!M3</f>
        <v>-1.2000000000000002</v>
      </c>
    </row>
    <row r="4" spans="1:13" ht="12.75">
      <c r="A4" s="3">
        <f t="shared" si="0"/>
        <v>3</v>
      </c>
      <c r="B4" s="14">
        <f>'2005-001'!B4-'2005-002'!B4</f>
        <v>1.7000000000000002</v>
      </c>
      <c r="C4" s="14">
        <f>'2005-001'!C4-'2005-002'!C4</f>
        <v>1.6000000000000005</v>
      </c>
      <c r="D4" s="14">
        <f>'2005-001'!D4-'2005-002'!D4</f>
        <v>-4.6000000000000005</v>
      </c>
      <c r="E4" s="14">
        <f>'2005-001'!E4-'2005-002'!E4</f>
        <v>-5.299999999999999</v>
      </c>
      <c r="F4" s="14">
        <f>'2005-001'!F4-'2005-002'!F4</f>
        <v>4.5</v>
      </c>
      <c r="G4" s="14">
        <f>'2005-001'!G4-'2005-002'!G4</f>
        <v>-11.899999999999999</v>
      </c>
      <c r="H4" s="14">
        <f>'2005-001'!H4-'2005-002'!H4</f>
        <v>14.6</v>
      </c>
      <c r="I4" s="14">
        <f>'2005-001'!I4-'2005-002'!I4</f>
        <v>16.3</v>
      </c>
      <c r="J4" s="14">
        <f>'2005-001'!J4-'2005-002'!J4</f>
        <v>15.4</v>
      </c>
      <c r="K4" s="14">
        <f>'2005-001'!K4-'2005-002'!K4</f>
        <v>4.8999999999999995</v>
      </c>
      <c r="L4" s="14">
        <f>'2005-001'!L4-'2005-002'!L4</f>
        <v>-0.9000000000000004</v>
      </c>
      <c r="M4" s="14">
        <f>'2005-001'!M4-'2005-002'!M4</f>
        <v>-1.3000000000000007</v>
      </c>
    </row>
    <row r="5" spans="1:13" ht="12.75">
      <c r="A5" s="3">
        <f t="shared" si="0"/>
        <v>4</v>
      </c>
      <c r="B5" s="14">
        <f>'2005-001'!B5-'2005-002'!B5</f>
        <v>1.6000000000000005</v>
      </c>
      <c r="C5" s="14">
        <f>'2005-001'!C5-'2005-002'!C5</f>
        <v>1.9000000000000004</v>
      </c>
      <c r="D5" s="14">
        <f>'2005-001'!D5-'2005-002'!D5</f>
        <v>-5.3</v>
      </c>
      <c r="E5" s="14">
        <f>'2005-001'!E5-'2005-002'!E5</f>
        <v>-4.9</v>
      </c>
      <c r="F5" s="14">
        <f>'2005-001'!F5-'2005-002'!F5</f>
        <v>1.6000000000000014</v>
      </c>
      <c r="G5" s="14">
        <f>'2005-001'!G5-'2005-002'!G5</f>
        <v>-10.7</v>
      </c>
      <c r="H5" s="14">
        <f>'2005-001'!H5-'2005-002'!H5</f>
        <v>17.7</v>
      </c>
      <c r="I5" s="14">
        <f>'2005-001'!I5-'2005-002'!I5</f>
        <v>18</v>
      </c>
      <c r="J5" s="14">
        <f>'2005-001'!J5-'2005-002'!J5</f>
        <v>13.9</v>
      </c>
      <c r="K5" s="14">
        <f>'2005-001'!K5-'2005-002'!K5</f>
        <v>3.8000000000000007</v>
      </c>
      <c r="L5" s="14">
        <f>'2005-001'!L5-'2005-002'!L5</f>
        <v>-1.9999999999999991</v>
      </c>
      <c r="M5" s="14">
        <f>'2005-001'!M5-'2005-002'!M5</f>
        <v>-1.2999999999999998</v>
      </c>
    </row>
    <row r="6" spans="1:13" ht="12.75">
      <c r="A6" s="3">
        <f t="shared" si="0"/>
        <v>5</v>
      </c>
      <c r="B6" s="14">
        <f>'2005-001'!B6-'2005-002'!B6</f>
        <v>1.7999999999999998</v>
      </c>
      <c r="C6" s="14">
        <f>'2005-001'!C6-'2005-002'!C6</f>
        <v>-4</v>
      </c>
      <c r="D6" s="14">
        <f>'2005-001'!D6-'2005-002'!D6</f>
        <v>-5.6000000000000005</v>
      </c>
      <c r="E6" s="14">
        <f>'2005-001'!E6-'2005-002'!E6</f>
        <v>-5.600000000000001</v>
      </c>
      <c r="F6" s="14">
        <f>'2005-001'!F6-'2005-002'!F6</f>
        <v>3.099999999999998</v>
      </c>
      <c r="G6" s="14">
        <f>'2005-001'!G6-'2005-002'!G6</f>
        <v>-8.8</v>
      </c>
      <c r="H6" s="14">
        <f>'2005-001'!H6-'2005-002'!H6</f>
        <v>17.02</v>
      </c>
      <c r="I6" s="14">
        <f>'2005-001'!I6-'2005-002'!I6</f>
        <v>18.1</v>
      </c>
      <c r="J6" s="14">
        <f>'2005-001'!J6-'2005-002'!J6</f>
        <v>12.9</v>
      </c>
      <c r="K6" s="14">
        <f>'2005-001'!K6-'2005-002'!K6</f>
        <v>2.3000000000000007</v>
      </c>
      <c r="L6" s="14">
        <f>'2005-001'!L6-'2005-002'!L6</f>
        <v>-3.3</v>
      </c>
      <c r="M6" s="14">
        <f>'2005-001'!M6-'2005-002'!M6</f>
        <v>-0.7999999999999998</v>
      </c>
    </row>
    <row r="7" spans="1:13" ht="12.75">
      <c r="A7" s="3">
        <f t="shared" si="0"/>
        <v>6</v>
      </c>
      <c r="B7" s="14">
        <f>'2005-001'!B7-'2005-002'!B7</f>
        <v>1.5</v>
      </c>
      <c r="C7" s="14">
        <f>'2005-001'!C7-'2005-002'!C7</f>
        <v>-7.54</v>
      </c>
      <c r="D7" s="14">
        <f>'2005-001'!D7-'2005-002'!D7</f>
        <v>-4.4</v>
      </c>
      <c r="E7" s="14">
        <f>'2005-001'!E7-'2005-002'!E7</f>
        <v>-5.9</v>
      </c>
      <c r="F7" s="14">
        <f>'2005-001'!F7-'2005-002'!F7</f>
        <v>1.3000000000000007</v>
      </c>
      <c r="G7" s="14">
        <f>'2005-001'!G7-'2005-002'!G7</f>
        <v>-7.6</v>
      </c>
      <c r="H7" s="14">
        <f>'2005-001'!H7-'2005-002'!H7</f>
        <v>16.2</v>
      </c>
      <c r="I7" s="14">
        <f>'2005-001'!I7-'2005-002'!I7</f>
        <v>17.6</v>
      </c>
      <c r="J7" s="14">
        <f>'2005-001'!J7-'2005-002'!J7</f>
        <v>12.2</v>
      </c>
      <c r="K7" s="14">
        <f>'2005-001'!K7-'2005-002'!K7</f>
        <v>-0.29999999999999893</v>
      </c>
      <c r="L7" s="14">
        <f>'2005-001'!L7-'2005-002'!L7</f>
        <v>-4.5</v>
      </c>
      <c r="M7" s="14">
        <f>'2005-001'!M7-'2005-002'!M7</f>
        <v>0</v>
      </c>
    </row>
    <row r="8" spans="1:13" ht="12.75">
      <c r="A8" s="3">
        <f t="shared" si="0"/>
        <v>7</v>
      </c>
      <c r="B8" s="14">
        <f>'2005-001'!B8-'2005-002'!B8</f>
        <v>1.2000000000000002</v>
      </c>
      <c r="C8" s="14">
        <f>'2005-001'!C8-'2005-002'!C8</f>
        <v>-7.78</v>
      </c>
      <c r="D8" s="14">
        <f>'2005-001'!D8-'2005-002'!D8</f>
        <v>-1.5</v>
      </c>
      <c r="E8" s="14">
        <f>'2005-001'!E8-'2005-002'!E8</f>
        <v>-5.200000000000001</v>
      </c>
      <c r="F8" s="14">
        <f>'2005-001'!F8-'2005-002'!F8</f>
        <v>2.599999999999998</v>
      </c>
      <c r="G8" s="14">
        <f>'2005-001'!G8-'2005-002'!G8</f>
        <v>-7.5</v>
      </c>
      <c r="H8" s="14">
        <f>'2005-001'!H8-'2005-002'!H8</f>
        <v>12</v>
      </c>
      <c r="I8" s="14">
        <f>'2005-001'!I8-'2005-002'!I8</f>
        <v>17</v>
      </c>
      <c r="J8" s="14">
        <f>'2005-001'!J8-'2005-002'!J8</f>
        <v>11.7</v>
      </c>
      <c r="K8" s="14">
        <f>'2005-001'!K8-'2005-002'!K8</f>
        <v>-1</v>
      </c>
      <c r="L8" s="14">
        <f>'2005-001'!L8-'2005-002'!L8</f>
        <v>-4.6000000000000005</v>
      </c>
      <c r="M8" s="14">
        <f>'2005-001'!M8-'2005-002'!M8</f>
        <v>1.1999999999999993</v>
      </c>
    </row>
    <row r="9" spans="1:13" ht="12.75">
      <c r="A9" s="3">
        <f t="shared" si="0"/>
        <v>8</v>
      </c>
      <c r="B9" s="14">
        <f>'2005-001'!B9-'2005-002'!B9</f>
        <v>1.6000000000000005</v>
      </c>
      <c r="C9" s="14">
        <f>'2005-001'!C9-'2005-002'!C9</f>
        <v>-6.7</v>
      </c>
      <c r="D9" s="14">
        <f>'2005-001'!D9-'2005-002'!D9</f>
        <v>0.5</v>
      </c>
      <c r="E9" s="14">
        <f>'2005-001'!E9-'2005-002'!E9</f>
        <v>-4.300000000000001</v>
      </c>
      <c r="F9" s="14">
        <f>'2005-001'!F9-'2005-002'!F9</f>
        <v>-0.8999999999999986</v>
      </c>
      <c r="G9" s="14">
        <f>'2005-001'!G9-'2005-002'!G9</f>
        <v>-7.900000000000002</v>
      </c>
      <c r="H9" s="14">
        <f>'2005-001'!H9-'2005-002'!H9</f>
        <v>9.2</v>
      </c>
      <c r="I9" s="14">
        <f>'2005-001'!I9-'2005-002'!I9</f>
        <v>16.6</v>
      </c>
      <c r="J9" s="14">
        <f>'2005-001'!J9-'2005-002'!J9</f>
        <v>11.3</v>
      </c>
      <c r="K9" s="14">
        <f>'2005-001'!K9-'2005-002'!K9</f>
        <v>-0.6999999999999993</v>
      </c>
      <c r="L9" s="14">
        <f>'2005-001'!L9-'2005-002'!L9</f>
        <v>-4.700000000000001</v>
      </c>
      <c r="M9" s="14">
        <f>'2005-001'!M9-'2005-002'!M9</f>
        <v>1.3999999999999995</v>
      </c>
    </row>
    <row r="10" spans="1:13" ht="12.75">
      <c r="A10" s="3">
        <f t="shared" si="0"/>
        <v>9</v>
      </c>
      <c r="B10" s="14">
        <f>'2005-001'!B10-'2005-002'!B10</f>
        <v>1.1999999999999993</v>
      </c>
      <c r="C10" s="14">
        <f>'2005-001'!C10-'2005-002'!C10</f>
        <v>-6.2</v>
      </c>
      <c r="D10" s="14">
        <f>'2005-001'!D10-'2005-002'!D10</f>
        <v>0.10000000000000142</v>
      </c>
      <c r="E10" s="14">
        <f>'2005-001'!E10-'2005-002'!E10</f>
        <v>-4.799999999999999</v>
      </c>
      <c r="F10" s="14">
        <f>'2005-001'!F10-'2005-002'!F10</f>
        <v>-1.2999999999999972</v>
      </c>
      <c r="G10" s="14">
        <f>'2005-001'!G10-'2005-002'!G10</f>
        <v>-7</v>
      </c>
      <c r="H10" s="14">
        <f>'2005-001'!H10-'2005-002'!H10</f>
        <v>7.5</v>
      </c>
      <c r="I10" s="14">
        <f>'2005-001'!I10-'2005-002'!I10</f>
        <v>16.3</v>
      </c>
      <c r="J10" s="14">
        <f>'2005-001'!J10-'2005-002'!J10</f>
        <v>11.1</v>
      </c>
      <c r="K10" s="14">
        <f>'2005-001'!K10-'2005-002'!K10</f>
        <v>-0.1999999999999993</v>
      </c>
      <c r="L10" s="14">
        <f>'2005-001'!L10-'2005-002'!L10</f>
        <v>-4.6</v>
      </c>
      <c r="M10" s="14">
        <f>'2005-001'!M10-'2005-002'!M10</f>
        <v>0.9000000000000004</v>
      </c>
    </row>
    <row r="11" spans="1:13" ht="12.75">
      <c r="A11" s="3">
        <f t="shared" si="0"/>
        <v>10</v>
      </c>
      <c r="B11" s="14">
        <f>'2005-001'!B11-'2005-002'!B11</f>
        <v>-0.20000000000000107</v>
      </c>
      <c r="C11" s="14">
        <f>'2005-001'!C11-'2005-002'!C11</f>
        <v>-6</v>
      </c>
      <c r="D11" s="14">
        <f>'2005-001'!D11-'2005-002'!D11</f>
        <v>3.4000000000000004</v>
      </c>
      <c r="E11" s="14">
        <f>'2005-001'!E11-'2005-002'!E11</f>
        <v>-4.699999999999999</v>
      </c>
      <c r="F11" s="14">
        <f>'2005-001'!F11-'2005-002'!F11</f>
        <v>-3.6999999999999993</v>
      </c>
      <c r="G11" s="14">
        <f>'2005-001'!G11-'2005-002'!G11</f>
        <v>-6.799999999999999</v>
      </c>
      <c r="H11" s="14">
        <f>'2005-001'!H11-'2005-002'!H11</f>
        <v>6.5</v>
      </c>
      <c r="I11" s="14">
        <f>'2005-001'!I11-'2005-002'!I11</f>
        <v>15.9</v>
      </c>
      <c r="J11" s="14">
        <f>'2005-001'!J11-'2005-002'!J11</f>
        <v>11.1</v>
      </c>
      <c r="K11" s="14">
        <f>'2005-001'!K11-'2005-002'!K11</f>
        <v>0</v>
      </c>
      <c r="L11" s="14">
        <f>'2005-001'!L11-'2005-002'!L11</f>
        <v>-4.300000000000001</v>
      </c>
      <c r="M11" s="14">
        <f>'2005-001'!M11-'2005-002'!M11</f>
        <v>0.5</v>
      </c>
    </row>
    <row r="12" spans="1:13" ht="12.75">
      <c r="A12" s="3">
        <f t="shared" si="0"/>
        <v>11</v>
      </c>
      <c r="B12" s="14">
        <f>'2005-001'!B12-'2005-002'!B12</f>
        <v>-1.4000000000000004</v>
      </c>
      <c r="C12" s="14">
        <f>'2005-001'!C12-'2005-002'!C12</f>
        <v>-6.3</v>
      </c>
      <c r="D12" s="14">
        <f>'2005-001'!D12-'2005-002'!D12</f>
        <v>4</v>
      </c>
      <c r="E12" s="14">
        <f>'2005-001'!E12-'2005-002'!E12</f>
        <v>-4.899999999999999</v>
      </c>
      <c r="F12" s="14">
        <f>'2005-001'!F12-'2005-002'!F12</f>
        <v>-12.7</v>
      </c>
      <c r="G12" s="14">
        <f>'2005-001'!G12-'2005-002'!G12</f>
        <v>-5.700000000000001</v>
      </c>
      <c r="H12" s="14">
        <f>'2005-001'!H12-'2005-002'!H12</f>
        <v>6.1</v>
      </c>
      <c r="I12" s="14">
        <f>'2005-001'!I12-'2005-002'!I12</f>
        <v>15.5</v>
      </c>
      <c r="J12" s="14">
        <f>'2005-001'!J12-'2005-002'!J12</f>
        <v>11</v>
      </c>
      <c r="K12" s="14">
        <f>'2005-001'!K12-'2005-002'!K12</f>
        <v>0.7999999999999989</v>
      </c>
      <c r="L12" s="14">
        <f>'2005-001'!L12-'2005-002'!L12</f>
        <v>-3.8</v>
      </c>
      <c r="M12" s="14">
        <f>'2005-001'!M12-'2005-002'!M12</f>
        <v>-0.20000000000000018</v>
      </c>
    </row>
    <row r="13" spans="1:13" ht="12.75">
      <c r="A13" s="3">
        <f t="shared" si="0"/>
        <v>12</v>
      </c>
      <c r="B13" s="14">
        <f>'2005-001'!B13-'2005-002'!B13</f>
        <v>-0.6999999999999993</v>
      </c>
      <c r="C13" s="14">
        <f>'2005-001'!C13-'2005-002'!C13</f>
        <v>-6.2</v>
      </c>
      <c r="D13" s="14">
        <f>'2005-001'!D13-'2005-002'!D13</f>
        <v>2.8000000000000007</v>
      </c>
      <c r="E13" s="14">
        <f>'2005-001'!E13-'2005-002'!E13</f>
        <v>-2.1999999999999993</v>
      </c>
      <c r="F13" s="14">
        <f>'2005-001'!F13-'2005-002'!F13</f>
        <v>-17.5</v>
      </c>
      <c r="G13" s="14">
        <f>'2005-001'!G13-'2005-002'!G13</f>
        <v>-5.199999999999999</v>
      </c>
      <c r="H13" s="14">
        <f>'2005-001'!H13-'2005-002'!H13</f>
        <v>6</v>
      </c>
      <c r="I13" s="14">
        <f>'2005-001'!I13-'2005-002'!I13</f>
        <v>15.3</v>
      </c>
      <c r="J13" s="14">
        <f>'2005-001'!J13-'2005-002'!J13</f>
        <v>11.1</v>
      </c>
      <c r="K13" s="14">
        <f>'2005-001'!K13-'2005-002'!K13</f>
        <v>1.3000000000000007</v>
      </c>
      <c r="L13" s="14">
        <f>'2005-001'!L13-'2005-002'!L13</f>
        <v>-3.7</v>
      </c>
      <c r="M13" s="14">
        <f>'2005-001'!M13-'2005-002'!M13</f>
        <v>-0.5999999999999996</v>
      </c>
    </row>
    <row r="14" spans="1:13" ht="12.75">
      <c r="A14" s="3">
        <f t="shared" si="0"/>
        <v>13</v>
      </c>
      <c r="B14" s="14">
        <f>'2005-001'!B14-'2005-002'!B14</f>
        <v>-1.1999999999999993</v>
      </c>
      <c r="C14" s="14">
        <f>'2005-001'!C14-'2005-002'!C14</f>
        <v>-6.3</v>
      </c>
      <c r="D14" s="14">
        <f>'2005-001'!D14-'2005-002'!D14</f>
        <v>1.8000000000000007</v>
      </c>
      <c r="E14" s="14">
        <f>'2005-001'!E14-'2005-002'!E14</f>
        <v>-6.200000000000001</v>
      </c>
      <c r="F14" s="14">
        <f>'2005-001'!F14-'2005-002'!F14</f>
        <v>-8</v>
      </c>
      <c r="G14" s="14">
        <f>'2005-001'!G14-'2005-002'!G14</f>
        <v>-3.6999999999999993</v>
      </c>
      <c r="H14" s="14">
        <f>'2005-001'!H14-'2005-002'!H14</f>
        <v>6.1</v>
      </c>
      <c r="I14" s="14">
        <f>'2005-001'!I14-'2005-002'!I14</f>
        <v>15.1</v>
      </c>
      <c r="J14" s="14">
        <f>'2005-001'!J14-'2005-002'!J14</f>
        <v>11.1</v>
      </c>
      <c r="K14" s="14">
        <f>'2005-001'!K14-'2005-002'!K14</f>
        <v>1.5999999999999996</v>
      </c>
      <c r="L14" s="14">
        <f>'2005-001'!L14-'2005-002'!L14</f>
        <v>-3.5999999999999996</v>
      </c>
      <c r="M14" s="14">
        <f>'2005-001'!M14-'2005-002'!M14</f>
        <v>2.4</v>
      </c>
    </row>
    <row r="15" spans="1:13" ht="12.75">
      <c r="A15" s="3">
        <f t="shared" si="0"/>
        <v>14</v>
      </c>
      <c r="B15" s="14">
        <f>'2005-001'!B15-'2005-002'!B15</f>
        <v>-2.5999999999999996</v>
      </c>
      <c r="C15" s="14">
        <f>'2005-001'!C15-'2005-002'!C15</f>
        <v>-6</v>
      </c>
      <c r="D15" s="14">
        <f>'2005-001'!D15-'2005-002'!D15</f>
        <v>4.099999999999998</v>
      </c>
      <c r="E15" s="14">
        <f>'2005-001'!E15-'2005-002'!E15</f>
        <v>-6.000000000000002</v>
      </c>
      <c r="F15" s="14">
        <f>'2005-001'!F15-'2005-002'!F15</f>
        <v>-6</v>
      </c>
      <c r="G15" s="14">
        <f>'2005-001'!G15-'2005-002'!G15</f>
        <v>-1.5</v>
      </c>
      <c r="H15" s="14">
        <f>'2005-001'!H15-'2005-002'!H15</f>
        <v>6.5</v>
      </c>
      <c r="I15" s="14">
        <f>'2005-001'!I15-'2005-002'!I15</f>
        <v>14.7</v>
      </c>
      <c r="J15" s="14">
        <f>'2005-001'!J15-'2005-002'!J15</f>
        <v>11</v>
      </c>
      <c r="K15" s="14">
        <f>'2005-001'!K15-'2005-002'!K15</f>
        <v>1.9000000000000004</v>
      </c>
      <c r="L15" s="14">
        <f>'2005-001'!L15-'2005-002'!L15</f>
        <v>-3.2</v>
      </c>
      <c r="M15" s="14">
        <f>'2005-001'!M15-'2005-002'!M15</f>
        <v>-0.5999999999999996</v>
      </c>
    </row>
    <row r="16" spans="1:13" ht="12.75">
      <c r="A16" s="3">
        <f t="shared" si="0"/>
        <v>15</v>
      </c>
      <c r="B16" s="14">
        <f>'2005-001'!B16-'2005-002'!B16</f>
        <v>-2.799999999999999</v>
      </c>
      <c r="C16" s="14">
        <f>'2005-001'!C16-'2005-002'!C16</f>
        <v>-5.7</v>
      </c>
      <c r="D16" s="14">
        <f>'2005-001'!D16-'2005-002'!D16</f>
        <v>4.4</v>
      </c>
      <c r="E16" s="14">
        <f>'2005-001'!E16-'2005-002'!E16</f>
        <v>-7.600000000000001</v>
      </c>
      <c r="F16" s="14">
        <f>'2005-001'!F16-'2005-002'!F16</f>
        <v>-7.899999999999999</v>
      </c>
      <c r="G16" s="14">
        <f>'2005-001'!G16-'2005-002'!G16</f>
        <v>3.3000000000000007</v>
      </c>
      <c r="H16" s="14">
        <f>'2005-001'!H16-'2005-002'!H16</f>
        <v>7</v>
      </c>
      <c r="I16" s="14">
        <f>'2005-001'!I16-'2005-002'!I16</f>
        <v>14.6</v>
      </c>
      <c r="J16" s="14">
        <f>'2005-001'!J16-'2005-002'!J16</f>
        <v>10.8</v>
      </c>
      <c r="K16" s="14">
        <f>'2005-001'!K16-'2005-002'!K16</f>
        <v>2.1000000000000005</v>
      </c>
      <c r="L16" s="14">
        <f>'2005-001'!L16-'2005-002'!L16</f>
        <v>-3.7</v>
      </c>
      <c r="M16" s="14">
        <f>'2005-001'!M16-'2005-002'!M16</f>
        <v>-1.1000000000000005</v>
      </c>
    </row>
    <row r="17" spans="1:13" ht="12.75">
      <c r="A17" s="3">
        <f t="shared" si="0"/>
        <v>16</v>
      </c>
      <c r="B17" s="14">
        <f>'2005-001'!B17-'2005-002'!B17</f>
        <v>-2.3999999999999986</v>
      </c>
      <c r="C17" s="14">
        <f>'2005-001'!C17-'2005-002'!C17</f>
        <v>-5.2</v>
      </c>
      <c r="D17" s="14">
        <f>'2005-001'!D17-'2005-002'!D17</f>
        <v>2.1000000000000014</v>
      </c>
      <c r="E17" s="14">
        <f>'2005-001'!E17-'2005-002'!E17</f>
        <v>-7.099999999999998</v>
      </c>
      <c r="F17" s="14">
        <f>'2005-001'!F17-'2005-002'!F17</f>
        <v>-8.500000000000002</v>
      </c>
      <c r="G17" s="14">
        <f>'2005-001'!G17-'2005-002'!G17</f>
        <v>7.300000000000001</v>
      </c>
      <c r="H17" s="14">
        <f>'2005-001'!H17-'2005-002'!H17</f>
        <v>7.4</v>
      </c>
      <c r="I17" s="14">
        <f>'2005-001'!I17-'2005-002'!I17</f>
        <v>14.6</v>
      </c>
      <c r="J17" s="14">
        <f>'2005-001'!J17-'2005-002'!J17</f>
        <v>10.9</v>
      </c>
      <c r="K17" s="14">
        <f>'2005-001'!K17-'2005-002'!K17</f>
        <v>1.8999999999999995</v>
      </c>
      <c r="L17" s="14">
        <f>'2005-001'!L17-'2005-002'!L17</f>
        <v>-3.8000000000000007</v>
      </c>
      <c r="M17" s="14">
        <f>'2005-001'!M17-'2005-002'!M17</f>
        <v>-0.7999999999999998</v>
      </c>
    </row>
    <row r="18" spans="1:13" ht="12.75">
      <c r="A18" s="3">
        <f t="shared" si="0"/>
        <v>17</v>
      </c>
      <c r="B18" s="14">
        <f>'2005-001'!B18-'2005-002'!B18</f>
        <v>-2.200000000000001</v>
      </c>
      <c r="C18" s="14">
        <f>'2005-001'!C18-'2005-002'!C18</f>
        <v>3.8000000000000007</v>
      </c>
      <c r="D18" s="14">
        <f>'2005-001'!D18-'2005-002'!D18</f>
        <v>5.200000000000001</v>
      </c>
      <c r="E18" s="14">
        <f>'2005-001'!E18-'2005-002'!E18</f>
        <v>-7.5</v>
      </c>
      <c r="F18" s="14">
        <f>'2005-001'!F18-'2005-002'!F18</f>
        <v>-8.7</v>
      </c>
      <c r="G18" s="14">
        <f>'2005-001'!G18-'2005-002'!G18</f>
        <v>7.1</v>
      </c>
      <c r="H18" s="14">
        <f>'2005-001'!H18-'2005-002'!H18</f>
        <v>5.9</v>
      </c>
      <c r="I18" s="14">
        <f>'2005-001'!I18-'2005-002'!I18</f>
        <v>14.4</v>
      </c>
      <c r="J18" s="14">
        <f>'2005-001'!J18-'2005-002'!J18</f>
        <v>10.7</v>
      </c>
      <c r="K18" s="14">
        <f>'2005-001'!K18-'2005-002'!K18</f>
        <v>1.8999999999999995</v>
      </c>
      <c r="L18" s="14">
        <f>'2005-001'!L18-'2005-002'!L18</f>
        <v>-4.000000000000001</v>
      </c>
      <c r="M18" s="14">
        <f>'2005-001'!M18-'2005-002'!M18</f>
        <v>-0.7000000000000002</v>
      </c>
    </row>
    <row r="19" spans="1:13" ht="12.75">
      <c r="A19" s="3">
        <f t="shared" si="0"/>
        <v>18</v>
      </c>
      <c r="B19" s="14">
        <f>'2005-001'!B19-'2005-002'!B19</f>
        <v>-2.700000000000001</v>
      </c>
      <c r="C19" s="14">
        <f>'2005-001'!C19-'2005-002'!C19</f>
        <v>0.5</v>
      </c>
      <c r="D19" s="14">
        <f>'2005-001'!D19-'2005-002'!D19</f>
        <v>6.699999999999999</v>
      </c>
      <c r="E19" s="14">
        <f>'2005-001'!E19-'2005-002'!E19</f>
        <v>-7.300000000000001</v>
      </c>
      <c r="F19" s="14">
        <f>'2005-001'!F19-'2005-002'!F19</f>
        <v>-9</v>
      </c>
      <c r="G19" s="14">
        <f>'2005-001'!G19-'2005-002'!G19</f>
        <v>5.5</v>
      </c>
      <c r="H19" s="14">
        <f>'2005-001'!H19-'2005-002'!H19</f>
        <v>5.4</v>
      </c>
      <c r="I19" s="14">
        <f>'2005-001'!I19-'2005-002'!I19</f>
        <v>14.5</v>
      </c>
      <c r="J19" s="14">
        <f>'2005-001'!J19-'2005-002'!J19</f>
        <v>7.3</v>
      </c>
      <c r="K19" s="14">
        <f>'2005-001'!K19-'2005-002'!K19</f>
        <v>2.0999999999999996</v>
      </c>
      <c r="L19" s="14">
        <f>'2005-001'!L19-'2005-002'!L19</f>
        <v>-3.8999999999999995</v>
      </c>
      <c r="M19" s="14">
        <f>'2005-001'!M19-'2005-002'!M19</f>
        <v>-1.2000000000000002</v>
      </c>
    </row>
    <row r="20" spans="1:13" ht="12.75">
      <c r="A20" s="3">
        <f t="shared" si="0"/>
        <v>19</v>
      </c>
      <c r="B20" s="14">
        <f>'2005-001'!B20-'2005-002'!B20</f>
        <v>0.20000000000000107</v>
      </c>
      <c r="C20" s="14">
        <f>'2005-001'!C20-'2005-002'!C20</f>
        <v>1.7999999999999998</v>
      </c>
      <c r="D20" s="14">
        <f>'2005-001'!D20-'2005-002'!D20</f>
        <v>4.4</v>
      </c>
      <c r="E20" s="14">
        <f>'2005-001'!E20-'2005-002'!E20</f>
        <v>-6.800000000000001</v>
      </c>
      <c r="F20" s="14">
        <f>'2005-001'!F20-'2005-002'!F20</f>
        <v>-8.200000000000001</v>
      </c>
      <c r="G20" s="14">
        <f>'2005-001'!G20-'2005-002'!G20</f>
        <v>2.8000000000000007</v>
      </c>
      <c r="H20" s="14">
        <f>'2005-001'!H20-'2005-002'!H20</f>
        <v>6.3</v>
      </c>
      <c r="I20" s="14">
        <f>'2005-001'!I20-'2005-002'!I20</f>
        <v>14.1</v>
      </c>
      <c r="J20" s="14">
        <f>'2005-001'!J20-'2005-002'!J20</f>
        <v>3.4</v>
      </c>
      <c r="K20" s="14">
        <f>'2005-001'!K20-'2005-002'!K20</f>
        <v>1.7999999999999998</v>
      </c>
      <c r="L20" s="14">
        <f>'2005-001'!L20-'2005-002'!L20</f>
        <v>-3.8999999999999995</v>
      </c>
      <c r="M20" s="14">
        <f>'2005-001'!M20-'2005-002'!M20</f>
        <v>-1.6000000000000005</v>
      </c>
    </row>
    <row r="21" spans="1:13" ht="12.75">
      <c r="A21" s="3">
        <f t="shared" si="0"/>
        <v>20</v>
      </c>
      <c r="B21" s="14">
        <f>'2005-001'!B21-'2005-002'!B21</f>
        <v>1</v>
      </c>
      <c r="C21" s="14">
        <f>'2005-001'!C21-'2005-002'!C21</f>
        <v>1.5999999999999996</v>
      </c>
      <c r="D21" s="14">
        <f>'2005-001'!D21-'2005-002'!D21</f>
        <v>0.7999999999999989</v>
      </c>
      <c r="E21" s="14">
        <f>'2005-001'!E21-'2005-002'!E21</f>
        <v>0</v>
      </c>
      <c r="F21" s="14">
        <f>'2005-001'!F21-'2005-002'!F21</f>
        <v>-9.1</v>
      </c>
      <c r="G21" s="14">
        <f>'2005-001'!G21-'2005-002'!G21</f>
        <v>1.700000000000001</v>
      </c>
      <c r="H21" s="14">
        <f>'2005-001'!H21-'2005-002'!H21</f>
        <v>7.7</v>
      </c>
      <c r="I21" s="14">
        <f>'2005-001'!I21-'2005-002'!I21</f>
        <v>14</v>
      </c>
      <c r="J21" s="14">
        <f>'2005-001'!J21-'2005-002'!J21</f>
        <v>1.5</v>
      </c>
      <c r="K21" s="14">
        <f>'2005-001'!K21-'2005-002'!K21</f>
        <v>2.0999999999999996</v>
      </c>
      <c r="L21" s="14">
        <f>'2005-001'!L21-'2005-002'!L21</f>
        <v>-3.7</v>
      </c>
      <c r="M21" s="14">
        <f>'2005-001'!M21-'2005-002'!M21</f>
        <v>-1</v>
      </c>
    </row>
    <row r="22" spans="1:13" ht="12.75">
      <c r="A22" s="3">
        <f t="shared" si="0"/>
        <v>21</v>
      </c>
      <c r="B22" s="14">
        <f>'2005-001'!B22-'2005-002'!B22</f>
        <v>1.9000000000000004</v>
      </c>
      <c r="C22" s="14">
        <f>'2005-001'!C22-'2005-002'!C22</f>
        <v>-3.6000000000000005</v>
      </c>
      <c r="D22" s="14">
        <f>'2005-001'!D22-'2005-002'!D22</f>
        <v>1</v>
      </c>
      <c r="E22" s="14">
        <f>'2005-001'!E22-'2005-002'!E22</f>
        <v>-3.9999999999999982</v>
      </c>
      <c r="F22" s="14">
        <f>'2005-001'!F22-'2005-002'!F22</f>
        <v>-9.4</v>
      </c>
      <c r="G22" s="14">
        <f>'2005-001'!G22-'2005-002'!G22</f>
        <v>-0.09999999999999964</v>
      </c>
      <c r="H22" s="14">
        <f>'2005-001'!H22-'2005-002'!H22</f>
        <v>9.1</v>
      </c>
      <c r="I22" s="14">
        <f>'2005-001'!I22-'2005-002'!I22</f>
        <v>13.9</v>
      </c>
      <c r="J22" s="14">
        <f>'2005-001'!J22-'2005-002'!J22</f>
        <v>0.07</v>
      </c>
      <c r="K22" s="14">
        <f>'2005-001'!K22-'2005-002'!K22</f>
        <v>2</v>
      </c>
      <c r="L22" s="14">
        <f>'2005-001'!L22-'2005-002'!L22</f>
        <v>-3.3999999999999995</v>
      </c>
      <c r="M22" s="14">
        <f>'2005-001'!M22-'2005-002'!M22</f>
        <v>0.30000000000000027</v>
      </c>
    </row>
    <row r="23" spans="1:13" ht="12.75">
      <c r="A23" s="3">
        <f t="shared" si="0"/>
        <v>22</v>
      </c>
      <c r="B23" s="14">
        <f>'2005-001'!B23-'2005-002'!B23</f>
        <v>1.8000000000000007</v>
      </c>
      <c r="C23" s="14">
        <f>'2005-001'!C23-'2005-002'!C23</f>
        <v>-4.700000000000001</v>
      </c>
      <c r="D23" s="14">
        <f>'2005-001'!D23-'2005-002'!D23</f>
        <v>1.700000000000001</v>
      </c>
      <c r="E23" s="14">
        <f>'2005-001'!E23-'2005-002'!E23</f>
        <v>-6.200000000000001</v>
      </c>
      <c r="F23" s="14">
        <f>'2005-001'!F23-'2005-002'!F23</f>
        <v>-7.199999999999999</v>
      </c>
      <c r="G23" s="14">
        <f>'2005-001'!G23-'2005-002'!G23</f>
        <v>-4.500000000000002</v>
      </c>
      <c r="H23" s="14">
        <f>'2005-001'!H23-'2005-002'!H23</f>
        <v>10.6</v>
      </c>
      <c r="I23" s="14">
        <f>'2005-001'!I23-'2005-002'!I23</f>
        <v>14.7</v>
      </c>
      <c r="J23" s="14">
        <f>'2005-001'!J23-'2005-002'!J23</f>
        <v>1.1</v>
      </c>
      <c r="K23" s="14">
        <f>'2005-001'!K23-'2005-002'!K23</f>
        <v>1.1000000000000014</v>
      </c>
      <c r="L23" s="14">
        <f>'2005-001'!L23-'2005-002'!L23</f>
        <v>-3</v>
      </c>
      <c r="M23" s="14">
        <f>'2005-001'!M23-'2005-002'!M23</f>
        <v>-0.8</v>
      </c>
    </row>
    <row r="24" spans="1:13" ht="12.75">
      <c r="A24" s="3">
        <f t="shared" si="0"/>
        <v>23</v>
      </c>
      <c r="B24" s="14">
        <f>'2005-001'!B24-'2005-002'!B24</f>
        <v>1.5</v>
      </c>
      <c r="C24" s="14">
        <f>'2005-001'!C24-'2005-002'!C24</f>
        <v>-4.6</v>
      </c>
      <c r="D24" s="14">
        <f>'2005-001'!D24-'2005-002'!D24</f>
        <v>2.200000000000001</v>
      </c>
      <c r="E24" s="14">
        <f>'2005-001'!E24-'2005-002'!E24</f>
        <v>-5</v>
      </c>
      <c r="F24" s="14">
        <f>'2005-001'!F24-'2005-002'!F24</f>
        <v>-9.500000000000002</v>
      </c>
      <c r="G24" s="14">
        <f>'2005-001'!G24-'2005-002'!G24</f>
        <v>-6.999999999999998</v>
      </c>
      <c r="H24" s="14">
        <f>'2005-001'!H24-'2005-002'!H24</f>
        <v>14.2</v>
      </c>
      <c r="I24" s="14">
        <f>'2005-001'!I24-'2005-002'!I24</f>
        <v>17.7</v>
      </c>
      <c r="J24" s="14">
        <f>'2005-001'!J24-'2005-002'!J24</f>
        <v>5.9</v>
      </c>
      <c r="K24" s="14">
        <f>'2005-001'!K24-'2005-002'!K24</f>
        <v>0</v>
      </c>
      <c r="L24" s="14">
        <f>'2005-001'!L24-'2005-002'!L24</f>
        <v>-2.5</v>
      </c>
      <c r="M24" s="14">
        <f>'2005-001'!M24-'2005-002'!M24</f>
        <v>-0.40000000000000013</v>
      </c>
    </row>
    <row r="25" spans="1:13" ht="12.75">
      <c r="A25" s="3">
        <f t="shared" si="0"/>
        <v>24</v>
      </c>
      <c r="B25" s="14">
        <f>'2005-001'!B25-'2005-002'!B25</f>
        <v>2.66</v>
      </c>
      <c r="C25" s="14">
        <f>'2005-001'!C25-'2005-002'!C25</f>
        <v>-4.6</v>
      </c>
      <c r="D25" s="14">
        <f>'2005-001'!D25-'2005-002'!D25</f>
        <v>1.799999999999999</v>
      </c>
      <c r="E25" s="14">
        <f>'2005-001'!E25-'2005-002'!E25</f>
        <v>-3.4000000000000004</v>
      </c>
      <c r="F25" s="14">
        <f>'2005-001'!F25-'2005-002'!F25</f>
        <v>-5.899999999999999</v>
      </c>
      <c r="G25" s="14">
        <f>'2005-001'!G25-'2005-002'!G25</f>
        <v>-6.399999999999999</v>
      </c>
      <c r="H25" s="14">
        <f>'2005-001'!H25-'2005-002'!H25</f>
        <v>16.6</v>
      </c>
      <c r="I25" s="14">
        <f>'2005-001'!I25-'2005-002'!I25</f>
        <v>19.2</v>
      </c>
      <c r="J25" s="14">
        <f>'2005-001'!J25-'2005-002'!J25</f>
        <v>8.8</v>
      </c>
      <c r="K25" s="14">
        <f>'2005-001'!K25-'2005-002'!K25</f>
        <v>-0.7000000000000011</v>
      </c>
      <c r="L25" s="14">
        <f>'2005-001'!L25-'2005-002'!L25</f>
        <v>-2</v>
      </c>
      <c r="M25" s="14">
        <f>'2005-001'!M25-'2005-002'!M25</f>
        <v>-0.5</v>
      </c>
    </row>
    <row r="26" spans="1:13" ht="12.75">
      <c r="A26" s="3">
        <f t="shared" si="0"/>
        <v>25</v>
      </c>
      <c r="B26" s="14">
        <f>'2005-001'!B26-'2005-002'!B26</f>
        <v>0</v>
      </c>
      <c r="C26" s="14">
        <f>'2005-001'!C26-'2005-002'!C26</f>
        <v>-3.8999999999999995</v>
      </c>
      <c r="D26" s="14">
        <f>'2005-001'!D26-'2005-002'!D26</f>
        <v>7.4</v>
      </c>
      <c r="E26" s="14">
        <f>'2005-001'!E26-'2005-002'!E26</f>
        <v>-2.9999999999999982</v>
      </c>
      <c r="F26" s="14">
        <f>'2005-001'!F26-'2005-002'!F26</f>
        <v>-3.799999999999999</v>
      </c>
      <c r="G26" s="14">
        <f>'2005-001'!G26-'2005-002'!G26</f>
        <v>-6.100000000000001</v>
      </c>
      <c r="H26" s="14">
        <f>'2005-001'!H26-'2005-002'!H26</f>
        <v>17.4</v>
      </c>
      <c r="I26" s="14">
        <f>'2005-001'!I26-'2005-002'!I26</f>
        <v>20</v>
      </c>
      <c r="J26" s="14">
        <f>'2005-001'!J26-'2005-002'!J26</f>
        <v>9.8</v>
      </c>
      <c r="K26" s="14">
        <f>'2005-001'!K26-'2005-002'!K26</f>
        <v>-1.0999999999999996</v>
      </c>
      <c r="L26" s="14">
        <f>'2005-001'!L26-'2005-002'!L26</f>
        <v>-1.5999999999999996</v>
      </c>
      <c r="M26" s="14">
        <f>'2005-001'!M26-'2005-002'!M26</f>
        <v>-1</v>
      </c>
    </row>
    <row r="27" spans="1:13" ht="12.75">
      <c r="A27" s="3">
        <f t="shared" si="0"/>
        <v>26</v>
      </c>
      <c r="B27" s="14">
        <f>'2005-001'!B27-'2005-002'!B27</f>
        <v>0.5</v>
      </c>
      <c r="C27" s="14">
        <f>'2005-001'!C27-'2005-002'!C27</f>
        <v>-3.4000000000000004</v>
      </c>
      <c r="D27" s="14">
        <f>'2005-001'!D27-'2005-002'!D27</f>
        <v>6</v>
      </c>
      <c r="E27" s="14">
        <f>'2005-001'!E27-'2005-002'!E27</f>
        <v>-2.8000000000000007</v>
      </c>
      <c r="F27" s="14">
        <f>'2005-001'!F27-'2005-002'!F27</f>
        <v>-3.6000000000000014</v>
      </c>
      <c r="G27" s="14">
        <f>'2005-001'!G27-'2005-002'!G27</f>
        <v>-5.199999999999999</v>
      </c>
      <c r="H27" s="14">
        <f>'2005-001'!H27-'2005-002'!H27</f>
        <v>18</v>
      </c>
      <c r="I27" s="14">
        <f>'2005-001'!I27-'2005-002'!I27</f>
        <v>20.3</v>
      </c>
      <c r="J27" s="14">
        <f>'2005-001'!J27-'2005-002'!J27</f>
        <v>10.2</v>
      </c>
      <c r="K27" s="14">
        <f>'2005-001'!K27-'2005-002'!K27</f>
        <v>-1.5999999999999996</v>
      </c>
      <c r="L27" s="14">
        <f>'2005-001'!L27-'2005-002'!L27</f>
        <v>-1.6000000000000005</v>
      </c>
      <c r="M27" s="14">
        <f>'2005-001'!M27-'2005-002'!M27</f>
        <v>-0.8</v>
      </c>
    </row>
    <row r="28" spans="1:13" ht="12.75">
      <c r="A28" s="3">
        <f t="shared" si="0"/>
        <v>27</v>
      </c>
      <c r="B28" s="14">
        <f>'2005-001'!B28-'2005-002'!B28</f>
        <v>1.0999999999999996</v>
      </c>
      <c r="C28" s="14">
        <f>'2005-001'!C28-'2005-002'!C28</f>
        <v>-3.1999999999999993</v>
      </c>
      <c r="D28" s="14">
        <f>'2005-001'!D28-'2005-002'!D28</f>
        <v>3.9000000000000004</v>
      </c>
      <c r="E28" s="14">
        <f>'2005-001'!E28-'2005-002'!E28</f>
        <v>-3.3000000000000007</v>
      </c>
      <c r="F28" s="14">
        <f>'2005-001'!F28-'2005-002'!F28</f>
        <v>-10.5</v>
      </c>
      <c r="G28" s="14">
        <f>'2005-001'!G28-'2005-002'!G28</f>
        <v>-4.4</v>
      </c>
      <c r="H28" s="14">
        <f>'2005-001'!H28-'2005-002'!H28</f>
        <v>17.9</v>
      </c>
      <c r="I28" s="14">
        <f>'2005-001'!I28-'2005-002'!I28</f>
        <v>20.5</v>
      </c>
      <c r="J28" s="14">
        <f>'2005-001'!J28-'2005-002'!J28</f>
        <v>10.6</v>
      </c>
      <c r="K28" s="14">
        <f>'2005-001'!K28-'2005-002'!K28</f>
        <v>-2</v>
      </c>
      <c r="L28" s="14">
        <f>'2005-001'!L28-'2005-002'!L28</f>
        <v>-1.2999999999999998</v>
      </c>
      <c r="M28" s="14">
        <f>'2005-001'!M28-'2005-002'!M28</f>
        <v>-0.9000000000000001</v>
      </c>
    </row>
    <row r="29" spans="1:13" ht="12.75">
      <c r="A29" s="3">
        <f t="shared" si="0"/>
        <v>28</v>
      </c>
      <c r="B29" s="14">
        <f>'2005-001'!B29-'2005-002'!B29</f>
        <v>1.5</v>
      </c>
      <c r="C29" s="14">
        <f>'2005-001'!C29-'2005-002'!C29</f>
        <v>-2.1999999999999993</v>
      </c>
      <c r="D29" s="14">
        <f>'2005-001'!D29-'2005-002'!D29</f>
        <v>2.200000000000001</v>
      </c>
      <c r="E29" s="14">
        <f>'2005-001'!E29-'2005-002'!E29</f>
        <v>-9.400000000000002</v>
      </c>
      <c r="F29" s="14">
        <f>'2005-001'!F29-'2005-002'!F29</f>
        <v>-11.8</v>
      </c>
      <c r="G29" s="14">
        <f>'2005-001'!G29-'2005-002'!G29</f>
        <v>-3.1999999999999993</v>
      </c>
      <c r="H29" s="14">
        <f>'2005-001'!H29-'2005-002'!H29</f>
        <v>17.5</v>
      </c>
      <c r="I29" s="14">
        <f>'2005-001'!I29-'2005-002'!I29</f>
        <v>20.6</v>
      </c>
      <c r="J29" s="14">
        <f>'2005-001'!J29-'2005-002'!J29</f>
        <v>10.5</v>
      </c>
      <c r="K29" s="14">
        <f>'2005-001'!K29-'2005-002'!K29</f>
        <v>-1.200000000000001</v>
      </c>
      <c r="L29" s="14">
        <f>'2005-001'!L29-'2005-002'!L29</f>
        <v>-1</v>
      </c>
      <c r="M29" s="14">
        <f>'2005-001'!M29-'2005-002'!M29</f>
        <v>-0.7999999999999998</v>
      </c>
    </row>
    <row r="30" spans="1:13" ht="12.75">
      <c r="A30" s="3">
        <f t="shared" si="0"/>
        <v>29</v>
      </c>
      <c r="B30" s="14">
        <f>'2005-001'!B30-'2005-002'!B30</f>
        <v>2.4000000000000004</v>
      </c>
      <c r="C30" s="14">
        <f>'2005-001'!C30-'2005-002'!C30</f>
        <v>0</v>
      </c>
      <c r="D30" s="14">
        <f>'2005-001'!D30-'2005-002'!D30</f>
        <v>2</v>
      </c>
      <c r="E30" s="14">
        <f>'2005-001'!E30-'2005-002'!E30</f>
        <v>2</v>
      </c>
      <c r="F30" s="14">
        <f>'2005-001'!F30-'2005-002'!F30</f>
        <v>-12.8</v>
      </c>
      <c r="G30" s="14">
        <f>'2005-001'!G30-'2005-002'!G30</f>
        <v>-1.3000000000000007</v>
      </c>
      <c r="H30" s="14">
        <f>'2005-001'!H30-'2005-002'!H30</f>
        <v>17.2</v>
      </c>
      <c r="I30" s="14">
        <f>'2005-001'!I30-'2005-002'!I30</f>
        <v>21.2</v>
      </c>
      <c r="J30" s="14">
        <f>'2005-001'!J30-'2005-002'!J30</f>
        <v>10.4</v>
      </c>
      <c r="K30" s="14">
        <f>'2005-001'!K30-'2005-002'!K30</f>
        <v>-1.0999999999999996</v>
      </c>
      <c r="L30" s="14">
        <f>'2005-001'!L30-'2005-002'!L30</f>
        <v>-1.1000000000000005</v>
      </c>
      <c r="M30" s="14">
        <f>'2005-001'!M30-'2005-002'!M30</f>
        <v>-0.30000000000000027</v>
      </c>
    </row>
    <row r="31" spans="1:13" ht="12.75">
      <c r="A31" s="3">
        <f t="shared" si="0"/>
        <v>30</v>
      </c>
      <c r="B31" s="14">
        <f>'2005-001'!B31-'2005-002'!B31</f>
        <v>3.299999999999999</v>
      </c>
      <c r="C31" s="14">
        <f>'2005-001'!C31-'2005-002'!C31</f>
        <v>0</v>
      </c>
      <c r="D31" s="14">
        <f>'2005-001'!D31-'2005-002'!D31</f>
        <v>0.7999999999999989</v>
      </c>
      <c r="E31" s="14">
        <f>'2005-001'!E31-'2005-002'!E31</f>
        <v>7.300000000000001</v>
      </c>
      <c r="F31" s="14">
        <f>'2005-001'!F31-'2005-002'!F31</f>
        <v>-11.799999999999999</v>
      </c>
      <c r="G31" s="14">
        <f>'2005-001'!G31-'2005-002'!G31</f>
        <v>1.9000000000000004</v>
      </c>
      <c r="H31" s="14">
        <f>'2005-001'!H31-'2005-002'!H31</f>
        <v>17</v>
      </c>
      <c r="I31" s="14">
        <f>'2005-001'!I31-'2005-002'!I31</f>
        <v>21.1</v>
      </c>
      <c r="J31" s="14">
        <f>'2005-001'!J31-'2005-002'!J31</f>
        <v>10.3</v>
      </c>
      <c r="K31" s="14">
        <f>'2005-001'!K31-'2005-002'!K31</f>
        <v>-2.299999999999999</v>
      </c>
      <c r="L31" s="14">
        <f>'2005-001'!L31-'2005-002'!L31</f>
        <v>-1.2000000000000002</v>
      </c>
      <c r="M31" s="14">
        <f>'2005-001'!M31-'2005-002'!M31</f>
        <v>1.6</v>
      </c>
    </row>
    <row r="32" spans="1:13" ht="12.75">
      <c r="A32" s="3">
        <v>31</v>
      </c>
      <c r="B32" s="14">
        <f>'2005-001'!B32-'2005-002'!B32</f>
        <v>5.6</v>
      </c>
      <c r="C32" s="14">
        <f>'2005-001'!C32-'2005-002'!C32</f>
        <v>0</v>
      </c>
      <c r="D32" s="14">
        <f>'2005-001'!D32-'2005-002'!D32</f>
        <v>0.40000000000000036</v>
      </c>
      <c r="E32" s="14">
        <f>'2005-001'!E32-'2005-002'!E32</f>
        <v>0</v>
      </c>
      <c r="F32" s="14">
        <f>'2005-001'!F32-'2005-002'!F32</f>
        <v>-8.799999999999999</v>
      </c>
      <c r="G32" s="14">
        <f>'2005-001'!G32-'2005-002'!G32</f>
        <v>0</v>
      </c>
      <c r="H32" s="14">
        <f>'2005-001'!H32-'2005-002'!H32</f>
        <v>16.6</v>
      </c>
      <c r="I32" s="14">
        <f>'2005-001'!I32-'2005-002'!I32</f>
        <v>21</v>
      </c>
      <c r="J32" s="14">
        <f>'2005-001'!J32-'2005-002'!J32</f>
        <v>0</v>
      </c>
      <c r="K32" s="14">
        <f>'2005-001'!K32-'2005-002'!K32</f>
        <v>-2</v>
      </c>
      <c r="L32" s="14">
        <f>'2005-001'!L32-'2005-002'!L32</f>
        <v>0</v>
      </c>
      <c r="M32" s="14">
        <f>'2005-001'!M32-'2005-002'!M32</f>
        <v>3.56</v>
      </c>
    </row>
    <row r="36" spans="1:13" ht="12.75">
      <c r="A36" s="3">
        <v>2005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</row>
    <row r="37" spans="1:13" ht="12.75">
      <c r="A37" s="3">
        <v>1</v>
      </c>
      <c r="B37">
        <f aca="true" t="shared" si="1" ref="B37:M37">(B2*3.7854)*4.205</f>
        <v>25.468171199999997</v>
      </c>
      <c r="C37">
        <f t="shared" si="1"/>
        <v>54.11986379999999</v>
      </c>
      <c r="D37">
        <f t="shared" si="1"/>
        <v>-31.835213999999986</v>
      </c>
      <c r="E37">
        <f t="shared" si="1"/>
        <v>-109.8314883</v>
      </c>
      <c r="F37">
        <f t="shared" si="1"/>
        <v>36.610496099999956</v>
      </c>
      <c r="G37">
        <f t="shared" si="1"/>
        <v>-106.64796690000001</v>
      </c>
      <c r="H37">
        <f t="shared" si="1"/>
        <v>71.6292315</v>
      </c>
      <c r="I37">
        <f t="shared" si="1"/>
        <v>261.0487548</v>
      </c>
      <c r="J37">
        <f t="shared" si="1"/>
        <v>334.26974700000005</v>
      </c>
      <c r="K37">
        <f t="shared" si="1"/>
        <v>162.3595914</v>
      </c>
      <c r="L37">
        <f t="shared" si="1"/>
        <v>-36.61049610000001</v>
      </c>
      <c r="M37">
        <f t="shared" si="1"/>
        <v>-17.50936770000001</v>
      </c>
    </row>
    <row r="38" spans="1:13" ht="12.75">
      <c r="A38" s="3">
        <f aca="true" t="shared" si="2" ref="A38:A66">A39-1</f>
        <v>2</v>
      </c>
      <c r="B38">
        <f aca="true" t="shared" si="3" ref="B38:M38">(B3*3.7854)*4.205</f>
        <v>27.059931899999988</v>
      </c>
      <c r="C38">
        <f t="shared" si="3"/>
        <v>22.2846498</v>
      </c>
      <c r="D38">
        <f t="shared" si="3"/>
        <v>-47.75282100000001</v>
      </c>
      <c r="E38">
        <f t="shared" si="3"/>
        <v>-97.09740270000003</v>
      </c>
      <c r="F38">
        <f t="shared" si="3"/>
        <v>36.61049610000001</v>
      </c>
      <c r="G38">
        <f t="shared" si="3"/>
        <v>-138.48318090000004</v>
      </c>
      <c r="H38">
        <f t="shared" si="3"/>
        <v>122.5655739</v>
      </c>
      <c r="I38">
        <f t="shared" si="3"/>
        <v>257.86523339999997</v>
      </c>
      <c r="J38">
        <f t="shared" si="3"/>
        <v>278.5581225</v>
      </c>
      <c r="K38">
        <f t="shared" si="3"/>
        <v>125.74909530000001</v>
      </c>
      <c r="L38">
        <f t="shared" si="3"/>
        <v>-28.65169260000001</v>
      </c>
      <c r="M38">
        <f t="shared" si="3"/>
        <v>-19.101128400000004</v>
      </c>
    </row>
    <row r="39" spans="1:13" ht="12.75">
      <c r="A39" s="3">
        <f t="shared" si="2"/>
        <v>3</v>
      </c>
      <c r="B39">
        <f aca="true" t="shared" si="4" ref="B39:M39">(B4*3.7854)*4.205</f>
        <v>27.059931900000002</v>
      </c>
      <c r="C39">
        <f t="shared" si="4"/>
        <v>25.46817120000001</v>
      </c>
      <c r="D39">
        <f t="shared" si="4"/>
        <v>-73.22099220000001</v>
      </c>
      <c r="E39">
        <f t="shared" si="4"/>
        <v>-84.36331709999999</v>
      </c>
      <c r="F39">
        <f t="shared" si="4"/>
        <v>71.6292315</v>
      </c>
      <c r="G39">
        <f t="shared" si="4"/>
        <v>-189.41952329999998</v>
      </c>
      <c r="H39">
        <f t="shared" si="4"/>
        <v>232.39706220000002</v>
      </c>
      <c r="I39">
        <f t="shared" si="4"/>
        <v>259.45699410000003</v>
      </c>
      <c r="J39">
        <f t="shared" si="4"/>
        <v>245.1311478</v>
      </c>
      <c r="K39">
        <f t="shared" si="4"/>
        <v>77.9962743</v>
      </c>
      <c r="L39">
        <f t="shared" si="4"/>
        <v>-14.325846300000006</v>
      </c>
      <c r="M39">
        <f t="shared" si="4"/>
        <v>-20.692889100000013</v>
      </c>
    </row>
    <row r="40" spans="1:13" ht="12.75">
      <c r="A40" s="3">
        <f t="shared" si="2"/>
        <v>4</v>
      </c>
      <c r="B40">
        <f aca="true" t="shared" si="5" ref="B40:M40">(B5*3.7854)*4.205</f>
        <v>25.46817120000001</v>
      </c>
      <c r="C40">
        <f t="shared" si="5"/>
        <v>30.24345330000001</v>
      </c>
      <c r="D40">
        <f t="shared" si="5"/>
        <v>-84.3633171</v>
      </c>
      <c r="E40">
        <f t="shared" si="5"/>
        <v>-77.99627430000001</v>
      </c>
      <c r="F40">
        <f t="shared" si="5"/>
        <v>25.46817120000002</v>
      </c>
      <c r="G40">
        <f t="shared" si="5"/>
        <v>-170.3183949</v>
      </c>
      <c r="H40">
        <f t="shared" si="5"/>
        <v>281.74164390000004</v>
      </c>
      <c r="I40">
        <f t="shared" si="5"/>
        <v>286.516926</v>
      </c>
      <c r="J40">
        <f t="shared" si="5"/>
        <v>221.25473730000002</v>
      </c>
      <c r="K40">
        <f t="shared" si="5"/>
        <v>60.48690660000002</v>
      </c>
      <c r="L40">
        <f t="shared" si="5"/>
        <v>-31.835213999999986</v>
      </c>
      <c r="M40">
        <f t="shared" si="5"/>
        <v>-20.6928891</v>
      </c>
    </row>
    <row r="41" spans="1:13" ht="12.75">
      <c r="A41" s="3">
        <f t="shared" si="2"/>
        <v>5</v>
      </c>
      <c r="B41">
        <f aca="true" t="shared" si="6" ref="B41:M41">(B6*3.7854)*4.205</f>
        <v>28.651692599999997</v>
      </c>
      <c r="C41">
        <f t="shared" si="6"/>
        <v>-63.670428</v>
      </c>
      <c r="D41">
        <f t="shared" si="6"/>
        <v>-89.13859920000002</v>
      </c>
      <c r="E41">
        <f t="shared" si="6"/>
        <v>-89.13859920000003</v>
      </c>
      <c r="F41">
        <f t="shared" si="6"/>
        <v>49.344581699999964</v>
      </c>
      <c r="G41">
        <f t="shared" si="6"/>
        <v>-140.07494160000002</v>
      </c>
      <c r="H41">
        <f t="shared" si="6"/>
        <v>270.91767114000004</v>
      </c>
      <c r="I41">
        <f t="shared" si="6"/>
        <v>288.1086867</v>
      </c>
      <c r="J41">
        <f t="shared" si="6"/>
        <v>205.3371303</v>
      </c>
      <c r="K41">
        <f t="shared" si="6"/>
        <v>36.61049610000001</v>
      </c>
      <c r="L41">
        <f t="shared" si="6"/>
        <v>-52.528103099999996</v>
      </c>
      <c r="M41">
        <f t="shared" si="6"/>
        <v>-12.734085599999998</v>
      </c>
    </row>
    <row r="42" spans="1:13" ht="12.75">
      <c r="A42" s="3">
        <f t="shared" si="2"/>
        <v>6</v>
      </c>
      <c r="B42">
        <f aca="true" t="shared" si="7" ref="B42:M42">(B7*3.7854)*4.205</f>
        <v>23.876410500000002</v>
      </c>
      <c r="C42">
        <f t="shared" si="7"/>
        <v>-120.01875678</v>
      </c>
      <c r="D42">
        <f t="shared" si="7"/>
        <v>-70.03747080000001</v>
      </c>
      <c r="E42">
        <f t="shared" si="7"/>
        <v>-93.91388130000001</v>
      </c>
      <c r="F42">
        <f t="shared" si="7"/>
        <v>20.692889100000013</v>
      </c>
      <c r="G42">
        <f t="shared" si="7"/>
        <v>-120.97381320000001</v>
      </c>
      <c r="H42">
        <f t="shared" si="7"/>
        <v>257.86523339999997</v>
      </c>
      <c r="I42">
        <f t="shared" si="7"/>
        <v>280.14988320000003</v>
      </c>
      <c r="J42">
        <f t="shared" si="7"/>
        <v>194.1948054</v>
      </c>
      <c r="K42">
        <f t="shared" si="7"/>
        <v>-4.775282099999983</v>
      </c>
      <c r="L42">
        <f t="shared" si="7"/>
        <v>-71.6292315</v>
      </c>
      <c r="M42">
        <f t="shared" si="7"/>
        <v>0</v>
      </c>
    </row>
    <row r="43" spans="1:13" ht="12.75">
      <c r="A43" s="3">
        <f t="shared" si="2"/>
        <v>7</v>
      </c>
      <c r="B43">
        <f aca="true" t="shared" si="8" ref="B43:M43">(B8*3.7854)*4.205</f>
        <v>19.101128400000004</v>
      </c>
      <c r="C43">
        <f t="shared" si="8"/>
        <v>-123.83898246</v>
      </c>
      <c r="D43">
        <f t="shared" si="8"/>
        <v>-23.876410500000002</v>
      </c>
      <c r="E43">
        <f t="shared" si="8"/>
        <v>-82.77155640000002</v>
      </c>
      <c r="F43">
        <f t="shared" si="8"/>
        <v>41.38577819999997</v>
      </c>
      <c r="G43">
        <f t="shared" si="8"/>
        <v>-119.3820525</v>
      </c>
      <c r="H43">
        <f t="shared" si="8"/>
        <v>191.01128400000002</v>
      </c>
      <c r="I43">
        <f t="shared" si="8"/>
        <v>270.599319</v>
      </c>
      <c r="J43">
        <f t="shared" si="8"/>
        <v>186.23600190000002</v>
      </c>
      <c r="K43">
        <f t="shared" si="8"/>
        <v>-15.917607</v>
      </c>
      <c r="L43">
        <f t="shared" si="8"/>
        <v>-73.22099220000001</v>
      </c>
      <c r="M43">
        <f t="shared" si="8"/>
        <v>19.10112839999999</v>
      </c>
    </row>
    <row r="44" spans="1:13" ht="12.75">
      <c r="A44" s="3">
        <f t="shared" si="2"/>
        <v>8</v>
      </c>
      <c r="B44">
        <f aca="true" t="shared" si="9" ref="B44:M44">(B9*3.7854)*4.205</f>
        <v>25.46817120000001</v>
      </c>
      <c r="C44">
        <f t="shared" si="9"/>
        <v>-106.64796690000001</v>
      </c>
      <c r="D44">
        <f t="shared" si="9"/>
        <v>7.9588035</v>
      </c>
      <c r="E44">
        <f t="shared" si="9"/>
        <v>-68.44571010000001</v>
      </c>
      <c r="F44">
        <f t="shared" si="9"/>
        <v>-14.325846299999977</v>
      </c>
      <c r="G44">
        <f t="shared" si="9"/>
        <v>-125.74909530000005</v>
      </c>
      <c r="H44">
        <f t="shared" si="9"/>
        <v>146.4419844</v>
      </c>
      <c r="I44">
        <f t="shared" si="9"/>
        <v>264.23227620000006</v>
      </c>
      <c r="J44">
        <f t="shared" si="9"/>
        <v>179.8689591</v>
      </c>
      <c r="K44">
        <f t="shared" si="9"/>
        <v>-11.14232489999999</v>
      </c>
      <c r="L44">
        <f t="shared" si="9"/>
        <v>-74.81275290000002</v>
      </c>
      <c r="M44">
        <f t="shared" si="9"/>
        <v>22.28464979999999</v>
      </c>
    </row>
    <row r="45" spans="1:13" ht="12.75">
      <c r="A45" s="3">
        <f t="shared" si="2"/>
        <v>9</v>
      </c>
      <c r="B45">
        <f aca="true" t="shared" si="10" ref="B45:M45">(B10*3.7854)*4.205</f>
        <v>19.10112839999999</v>
      </c>
      <c r="C45">
        <f t="shared" si="10"/>
        <v>-98.6891634</v>
      </c>
      <c r="D45">
        <f t="shared" si="10"/>
        <v>1.5917607000000227</v>
      </c>
      <c r="E45">
        <f t="shared" si="10"/>
        <v>-76.40451359999999</v>
      </c>
      <c r="F45">
        <f t="shared" si="10"/>
        <v>-20.692889099999956</v>
      </c>
      <c r="G45">
        <f t="shared" si="10"/>
        <v>-111.42324900000001</v>
      </c>
      <c r="H45">
        <f t="shared" si="10"/>
        <v>119.3820525</v>
      </c>
      <c r="I45">
        <f t="shared" si="10"/>
        <v>259.45699410000003</v>
      </c>
      <c r="J45">
        <f t="shared" si="10"/>
        <v>176.68543770000002</v>
      </c>
      <c r="K45">
        <f t="shared" si="10"/>
        <v>-3.183521399999989</v>
      </c>
      <c r="L45">
        <f t="shared" si="10"/>
        <v>-73.2209922</v>
      </c>
      <c r="M45">
        <f t="shared" si="10"/>
        <v>14.325846300000006</v>
      </c>
    </row>
    <row r="46" spans="1:13" ht="12.75">
      <c r="A46" s="3">
        <f t="shared" si="2"/>
        <v>10</v>
      </c>
      <c r="B46">
        <f aca="true" t="shared" si="11" ref="B46:M46">(B11*3.7854)*4.205</f>
        <v>-3.1835214000000174</v>
      </c>
      <c r="C46">
        <f t="shared" si="11"/>
        <v>-95.50564200000001</v>
      </c>
      <c r="D46">
        <f t="shared" si="11"/>
        <v>54.119863800000005</v>
      </c>
      <c r="E46">
        <f t="shared" si="11"/>
        <v>-74.81275289999999</v>
      </c>
      <c r="F46">
        <f t="shared" si="11"/>
        <v>-58.89514589999999</v>
      </c>
      <c r="G46">
        <f t="shared" si="11"/>
        <v>-108.23972759999998</v>
      </c>
      <c r="H46">
        <f t="shared" si="11"/>
        <v>103.4644455</v>
      </c>
      <c r="I46">
        <f t="shared" si="11"/>
        <v>253.0899513</v>
      </c>
      <c r="J46">
        <f t="shared" si="11"/>
        <v>176.68543770000002</v>
      </c>
      <c r="K46">
        <f t="shared" si="11"/>
        <v>0</v>
      </c>
      <c r="L46">
        <f t="shared" si="11"/>
        <v>-68.44571010000001</v>
      </c>
      <c r="M46">
        <f t="shared" si="11"/>
        <v>7.9588035</v>
      </c>
    </row>
    <row r="47" spans="1:13" ht="12.75">
      <c r="A47" s="3">
        <f t="shared" si="2"/>
        <v>11</v>
      </c>
      <c r="B47">
        <f aca="true" t="shared" si="12" ref="B47:M47">(B12*3.7854)*4.205</f>
        <v>-22.284649800000008</v>
      </c>
      <c r="C47">
        <f t="shared" si="12"/>
        <v>-100.2809241</v>
      </c>
      <c r="D47">
        <f t="shared" si="12"/>
        <v>63.670428</v>
      </c>
      <c r="E47">
        <f t="shared" si="12"/>
        <v>-77.99627429999998</v>
      </c>
      <c r="F47">
        <f t="shared" si="12"/>
        <v>-202.1536089</v>
      </c>
      <c r="G47">
        <f t="shared" si="12"/>
        <v>-90.73035990000001</v>
      </c>
      <c r="H47">
        <f t="shared" si="12"/>
        <v>97.0974027</v>
      </c>
      <c r="I47">
        <f t="shared" si="12"/>
        <v>246.72290850000002</v>
      </c>
      <c r="J47">
        <f t="shared" si="12"/>
        <v>175.093677</v>
      </c>
      <c r="K47">
        <f t="shared" si="12"/>
        <v>12.734085599999982</v>
      </c>
      <c r="L47">
        <f t="shared" si="12"/>
        <v>-60.486906600000005</v>
      </c>
      <c r="M47">
        <f t="shared" si="12"/>
        <v>-3.1835214000000027</v>
      </c>
    </row>
    <row r="48" spans="1:13" ht="12.75">
      <c r="A48" s="3">
        <f t="shared" si="2"/>
        <v>12</v>
      </c>
      <c r="B48">
        <f aca="true" t="shared" si="13" ref="B48:M48">(B13*3.7854)*4.205</f>
        <v>-11.14232489999999</v>
      </c>
      <c r="C48">
        <f t="shared" si="13"/>
        <v>-98.6891634</v>
      </c>
      <c r="D48">
        <f t="shared" si="13"/>
        <v>44.569299600000015</v>
      </c>
      <c r="E48">
        <f t="shared" si="13"/>
        <v>-35.01873539999999</v>
      </c>
      <c r="F48">
        <f t="shared" si="13"/>
        <v>-278.5581225</v>
      </c>
      <c r="G48">
        <f t="shared" si="13"/>
        <v>-82.7715564</v>
      </c>
      <c r="H48">
        <f t="shared" si="13"/>
        <v>95.50564200000001</v>
      </c>
      <c r="I48">
        <f t="shared" si="13"/>
        <v>243.5393871</v>
      </c>
      <c r="J48">
        <f t="shared" si="13"/>
        <v>176.68543770000002</v>
      </c>
      <c r="K48">
        <f t="shared" si="13"/>
        <v>20.692889100000013</v>
      </c>
      <c r="L48">
        <f t="shared" si="13"/>
        <v>-58.8951459</v>
      </c>
      <c r="M48">
        <f t="shared" si="13"/>
        <v>-9.550564199999995</v>
      </c>
    </row>
    <row r="49" spans="1:13" ht="12.75">
      <c r="A49" s="3">
        <f t="shared" si="2"/>
        <v>13</v>
      </c>
      <c r="B49">
        <f aca="true" t="shared" si="14" ref="B49:M49">(B14*3.7854)*4.205</f>
        <v>-19.10112839999999</v>
      </c>
      <c r="C49">
        <f t="shared" si="14"/>
        <v>-100.2809241</v>
      </c>
      <c r="D49">
        <f t="shared" si="14"/>
        <v>28.65169260000001</v>
      </c>
      <c r="E49">
        <f t="shared" si="14"/>
        <v>-98.68916340000003</v>
      </c>
      <c r="F49">
        <f t="shared" si="14"/>
        <v>-127.340856</v>
      </c>
      <c r="G49">
        <f t="shared" si="14"/>
        <v>-58.89514589999999</v>
      </c>
      <c r="H49">
        <f t="shared" si="14"/>
        <v>97.0974027</v>
      </c>
      <c r="I49">
        <f t="shared" si="14"/>
        <v>240.3558657</v>
      </c>
      <c r="J49">
        <f t="shared" si="14"/>
        <v>176.68543770000002</v>
      </c>
      <c r="K49">
        <f t="shared" si="14"/>
        <v>25.468171199999997</v>
      </c>
      <c r="L49">
        <f t="shared" si="14"/>
        <v>-57.303385199999994</v>
      </c>
      <c r="M49">
        <f t="shared" si="14"/>
        <v>38.2022568</v>
      </c>
    </row>
    <row r="50" spans="1:13" ht="12.75">
      <c r="A50" s="3">
        <f t="shared" si="2"/>
        <v>14</v>
      </c>
      <c r="B50">
        <f aca="true" t="shared" si="15" ref="B50:M50">(B15*3.7854)*4.205</f>
        <v>-41.3857782</v>
      </c>
      <c r="C50">
        <f t="shared" si="15"/>
        <v>-95.50564200000001</v>
      </c>
      <c r="D50">
        <f t="shared" si="15"/>
        <v>65.26218869999997</v>
      </c>
      <c r="E50">
        <f t="shared" si="15"/>
        <v>-95.50564200000002</v>
      </c>
      <c r="F50">
        <f t="shared" si="15"/>
        <v>-95.50564200000001</v>
      </c>
      <c r="G50">
        <f t="shared" si="15"/>
        <v>-23.876410500000002</v>
      </c>
      <c r="H50">
        <f t="shared" si="15"/>
        <v>103.4644455</v>
      </c>
      <c r="I50">
        <f t="shared" si="15"/>
        <v>233.98882289999997</v>
      </c>
      <c r="J50">
        <f t="shared" si="15"/>
        <v>175.093677</v>
      </c>
      <c r="K50">
        <f t="shared" si="15"/>
        <v>30.24345330000001</v>
      </c>
      <c r="L50">
        <f t="shared" si="15"/>
        <v>-50.93634240000001</v>
      </c>
      <c r="M50">
        <f t="shared" si="15"/>
        <v>-9.550564199999995</v>
      </c>
    </row>
    <row r="51" spans="1:13" ht="12.75">
      <c r="A51" s="3">
        <f t="shared" si="2"/>
        <v>15</v>
      </c>
      <c r="B51">
        <f aca="true" t="shared" si="16" ref="B51:M51">(B16*3.7854)*4.205</f>
        <v>-44.56929959999998</v>
      </c>
      <c r="C51">
        <f t="shared" si="16"/>
        <v>-90.73035990000001</v>
      </c>
      <c r="D51">
        <f t="shared" si="16"/>
        <v>70.03747080000001</v>
      </c>
      <c r="E51">
        <f t="shared" si="16"/>
        <v>-120.97381320000004</v>
      </c>
      <c r="F51">
        <f t="shared" si="16"/>
        <v>-125.7490953</v>
      </c>
      <c r="G51">
        <f t="shared" si="16"/>
        <v>52.52810310000001</v>
      </c>
      <c r="H51">
        <f t="shared" si="16"/>
        <v>111.42324900000001</v>
      </c>
      <c r="I51">
        <f t="shared" si="16"/>
        <v>232.39706220000002</v>
      </c>
      <c r="J51">
        <f t="shared" si="16"/>
        <v>171.91015560000002</v>
      </c>
      <c r="K51">
        <f t="shared" si="16"/>
        <v>33.42697470000001</v>
      </c>
      <c r="L51">
        <f t="shared" si="16"/>
        <v>-58.8951459</v>
      </c>
      <c r="M51">
        <f t="shared" si="16"/>
        <v>-17.50936770000001</v>
      </c>
    </row>
    <row r="52" spans="1:13" ht="12.75">
      <c r="A52" s="3">
        <f t="shared" si="2"/>
        <v>16</v>
      </c>
      <c r="B52">
        <f aca="true" t="shared" si="17" ref="B52:M52">(B17*3.7854)*4.205</f>
        <v>-38.20225679999998</v>
      </c>
      <c r="C52">
        <f t="shared" si="17"/>
        <v>-82.77155640000001</v>
      </c>
      <c r="D52">
        <f t="shared" si="17"/>
        <v>33.426974700000024</v>
      </c>
      <c r="E52">
        <f t="shared" si="17"/>
        <v>-113.01500969999996</v>
      </c>
      <c r="F52">
        <f t="shared" si="17"/>
        <v>-135.29965950000002</v>
      </c>
      <c r="G52">
        <f t="shared" si="17"/>
        <v>116.19853110000003</v>
      </c>
      <c r="H52">
        <f t="shared" si="17"/>
        <v>117.7902918</v>
      </c>
      <c r="I52">
        <f t="shared" si="17"/>
        <v>232.39706220000002</v>
      </c>
      <c r="J52">
        <f t="shared" si="17"/>
        <v>173.5019163</v>
      </c>
      <c r="K52">
        <f t="shared" si="17"/>
        <v>30.243453299999995</v>
      </c>
      <c r="L52">
        <f t="shared" si="17"/>
        <v>-60.48690660000002</v>
      </c>
      <c r="M52">
        <f t="shared" si="17"/>
        <v>-12.734085599999998</v>
      </c>
    </row>
    <row r="53" spans="1:13" ht="12.75">
      <c r="A53" s="3">
        <f t="shared" si="2"/>
        <v>17</v>
      </c>
      <c r="B53">
        <f aca="true" t="shared" si="18" ref="B53:M53">(B18*3.7854)*4.205</f>
        <v>-35.01873540000002</v>
      </c>
      <c r="C53">
        <f t="shared" si="18"/>
        <v>60.48690660000002</v>
      </c>
      <c r="D53">
        <f t="shared" si="18"/>
        <v>82.77155640000002</v>
      </c>
      <c r="E53">
        <f t="shared" si="18"/>
        <v>-119.3820525</v>
      </c>
      <c r="F53">
        <f t="shared" si="18"/>
        <v>-138.4831809</v>
      </c>
      <c r="G53">
        <f t="shared" si="18"/>
        <v>113.0150097</v>
      </c>
      <c r="H53">
        <f t="shared" si="18"/>
        <v>93.91388130000001</v>
      </c>
      <c r="I53">
        <f t="shared" si="18"/>
        <v>229.2135408</v>
      </c>
      <c r="J53">
        <f t="shared" si="18"/>
        <v>170.3183949</v>
      </c>
      <c r="K53">
        <f t="shared" si="18"/>
        <v>30.243453299999995</v>
      </c>
      <c r="L53">
        <f t="shared" si="18"/>
        <v>-63.670428000000015</v>
      </c>
      <c r="M53">
        <f t="shared" si="18"/>
        <v>-11.142324900000004</v>
      </c>
    </row>
    <row r="54" spans="1:13" ht="12.75">
      <c r="A54" s="3">
        <f t="shared" si="2"/>
        <v>18</v>
      </c>
      <c r="B54">
        <f aca="true" t="shared" si="19" ref="B54:M54">(B19*3.7854)*4.205</f>
        <v>-42.97753890000001</v>
      </c>
      <c r="C54">
        <f t="shared" si="19"/>
        <v>7.9588035</v>
      </c>
      <c r="D54">
        <f t="shared" si="19"/>
        <v>106.6479669</v>
      </c>
      <c r="E54">
        <f t="shared" si="19"/>
        <v>-116.19853110000003</v>
      </c>
      <c r="F54">
        <f t="shared" si="19"/>
        <v>-143.258463</v>
      </c>
      <c r="G54">
        <f t="shared" si="19"/>
        <v>87.5468385</v>
      </c>
      <c r="H54">
        <f t="shared" si="19"/>
        <v>85.95507780000001</v>
      </c>
      <c r="I54">
        <f t="shared" si="19"/>
        <v>230.8053015</v>
      </c>
      <c r="J54">
        <f t="shared" si="19"/>
        <v>116.19853110000001</v>
      </c>
      <c r="K54">
        <f t="shared" si="19"/>
        <v>33.426974699999995</v>
      </c>
      <c r="L54">
        <f t="shared" si="19"/>
        <v>-62.07866729999999</v>
      </c>
      <c r="M54">
        <f t="shared" si="19"/>
        <v>-19.101128400000004</v>
      </c>
    </row>
    <row r="55" spans="1:13" ht="12.75">
      <c r="A55" s="3">
        <f t="shared" si="2"/>
        <v>19</v>
      </c>
      <c r="B55">
        <f aca="true" t="shared" si="20" ref="B55:M55">(B20*3.7854)*4.205</f>
        <v>3.1835214000000174</v>
      </c>
      <c r="C55">
        <f t="shared" si="20"/>
        <v>28.651692599999997</v>
      </c>
      <c r="D55">
        <f t="shared" si="20"/>
        <v>70.03747080000001</v>
      </c>
      <c r="E55">
        <f t="shared" si="20"/>
        <v>-108.23972760000001</v>
      </c>
      <c r="F55">
        <f t="shared" si="20"/>
        <v>-130.52437740000002</v>
      </c>
      <c r="G55">
        <f t="shared" si="20"/>
        <v>44.569299600000015</v>
      </c>
      <c r="H55">
        <f t="shared" si="20"/>
        <v>100.2809241</v>
      </c>
      <c r="I55">
        <f t="shared" si="20"/>
        <v>224.43825869999998</v>
      </c>
      <c r="J55">
        <f t="shared" si="20"/>
        <v>54.1198638</v>
      </c>
      <c r="K55">
        <f t="shared" si="20"/>
        <v>28.651692599999997</v>
      </c>
      <c r="L55">
        <f t="shared" si="20"/>
        <v>-62.07866729999999</v>
      </c>
      <c r="M55">
        <f t="shared" si="20"/>
        <v>-25.46817120000001</v>
      </c>
    </row>
    <row r="56" spans="1:13" ht="12.75">
      <c r="A56" s="3">
        <f t="shared" si="2"/>
        <v>20</v>
      </c>
      <c r="B56">
        <f aca="true" t="shared" si="21" ref="B56:M56">(B21*3.7854)*4.205</f>
        <v>15.917607</v>
      </c>
      <c r="C56">
        <f t="shared" si="21"/>
        <v>25.468171199999997</v>
      </c>
      <c r="D56">
        <f t="shared" si="21"/>
        <v>12.734085599999982</v>
      </c>
      <c r="E56">
        <f t="shared" si="21"/>
        <v>0</v>
      </c>
      <c r="F56">
        <f t="shared" si="21"/>
        <v>-144.8502237</v>
      </c>
      <c r="G56">
        <f t="shared" si="21"/>
        <v>27.05993190000002</v>
      </c>
      <c r="H56">
        <f t="shared" si="21"/>
        <v>122.5655739</v>
      </c>
      <c r="I56">
        <f t="shared" si="21"/>
        <v>222.84649800000003</v>
      </c>
      <c r="J56">
        <f t="shared" si="21"/>
        <v>23.876410500000002</v>
      </c>
      <c r="K56">
        <f t="shared" si="21"/>
        <v>33.426974699999995</v>
      </c>
      <c r="L56">
        <f t="shared" si="21"/>
        <v>-58.8951459</v>
      </c>
      <c r="M56">
        <f t="shared" si="21"/>
        <v>-15.917607</v>
      </c>
    </row>
    <row r="57" spans="1:13" ht="12.75">
      <c r="A57" s="3">
        <f t="shared" si="2"/>
        <v>21</v>
      </c>
      <c r="B57">
        <f aca="true" t="shared" si="22" ref="B57:M57">(B22*3.7854)*4.205</f>
        <v>30.24345330000001</v>
      </c>
      <c r="C57">
        <f t="shared" si="22"/>
        <v>-57.30338520000001</v>
      </c>
      <c r="D57">
        <f t="shared" si="22"/>
        <v>15.917607</v>
      </c>
      <c r="E57">
        <f t="shared" si="22"/>
        <v>-63.67042799999997</v>
      </c>
      <c r="F57">
        <f t="shared" si="22"/>
        <v>-149.6255058</v>
      </c>
      <c r="G57">
        <f t="shared" si="22"/>
        <v>-1.5917606999999945</v>
      </c>
      <c r="H57">
        <f t="shared" si="22"/>
        <v>144.8502237</v>
      </c>
      <c r="I57">
        <f t="shared" si="22"/>
        <v>221.25473730000002</v>
      </c>
      <c r="J57">
        <f t="shared" si="22"/>
        <v>1.1142324900000002</v>
      </c>
      <c r="K57">
        <f t="shared" si="22"/>
        <v>31.835214</v>
      </c>
      <c r="L57">
        <f t="shared" si="22"/>
        <v>-54.11986379999999</v>
      </c>
      <c r="M57">
        <f t="shared" si="22"/>
        <v>4.7752821000000045</v>
      </c>
    </row>
    <row r="58" spans="1:13" ht="12.75">
      <c r="A58" s="3">
        <f t="shared" si="2"/>
        <v>22</v>
      </c>
      <c r="B58">
        <f aca="true" t="shared" si="23" ref="B58:M58">(B23*3.7854)*4.205</f>
        <v>28.65169260000001</v>
      </c>
      <c r="C58">
        <f t="shared" si="23"/>
        <v>-74.81275290000002</v>
      </c>
      <c r="D58">
        <f t="shared" si="23"/>
        <v>27.05993190000002</v>
      </c>
      <c r="E58">
        <f t="shared" si="23"/>
        <v>-98.68916340000003</v>
      </c>
      <c r="F58">
        <f t="shared" si="23"/>
        <v>-114.60677039999999</v>
      </c>
      <c r="G58">
        <f t="shared" si="23"/>
        <v>-71.62923150000003</v>
      </c>
      <c r="H58">
        <f t="shared" si="23"/>
        <v>168.7266342</v>
      </c>
      <c r="I58">
        <f t="shared" si="23"/>
        <v>233.98882289999997</v>
      </c>
      <c r="J58">
        <f t="shared" si="23"/>
        <v>17.509367700000002</v>
      </c>
      <c r="K58">
        <f t="shared" si="23"/>
        <v>17.509367700000023</v>
      </c>
      <c r="L58">
        <f t="shared" si="23"/>
        <v>-47.752821000000004</v>
      </c>
      <c r="M58">
        <f t="shared" si="23"/>
        <v>-12.734085600000002</v>
      </c>
    </row>
    <row r="59" spans="1:13" ht="12.75">
      <c r="A59" s="3">
        <f t="shared" si="2"/>
        <v>23</v>
      </c>
      <c r="B59">
        <f aca="true" t="shared" si="24" ref="B59:M59">(B24*3.7854)*4.205</f>
        <v>23.876410500000002</v>
      </c>
      <c r="C59">
        <f t="shared" si="24"/>
        <v>-73.2209922</v>
      </c>
      <c r="D59">
        <f t="shared" si="24"/>
        <v>35.01873540000002</v>
      </c>
      <c r="E59">
        <f t="shared" si="24"/>
        <v>-79.588035</v>
      </c>
      <c r="F59">
        <f t="shared" si="24"/>
        <v>-151.21726650000005</v>
      </c>
      <c r="G59">
        <f t="shared" si="24"/>
        <v>-111.42324899999998</v>
      </c>
      <c r="H59">
        <f t="shared" si="24"/>
        <v>226.0300194</v>
      </c>
      <c r="I59">
        <f t="shared" si="24"/>
        <v>281.74164390000004</v>
      </c>
      <c r="J59">
        <f t="shared" si="24"/>
        <v>93.91388130000001</v>
      </c>
      <c r="K59">
        <f t="shared" si="24"/>
        <v>0</v>
      </c>
      <c r="L59">
        <f t="shared" si="24"/>
        <v>-39.7940175</v>
      </c>
      <c r="M59">
        <f t="shared" si="24"/>
        <v>-6.367042800000003</v>
      </c>
    </row>
    <row r="60" spans="1:13" ht="12.75">
      <c r="A60" s="3">
        <f t="shared" si="2"/>
        <v>24</v>
      </c>
      <c r="B60">
        <f aca="true" t="shared" si="25" ref="B60:M60">(B25*3.7854)*4.205</f>
        <v>42.34083462</v>
      </c>
      <c r="C60">
        <f t="shared" si="25"/>
        <v>-73.2209922</v>
      </c>
      <c r="D60">
        <f t="shared" si="25"/>
        <v>28.651692599999986</v>
      </c>
      <c r="E60">
        <f t="shared" si="25"/>
        <v>-54.119863800000005</v>
      </c>
      <c r="F60">
        <f t="shared" si="25"/>
        <v>-93.91388129999997</v>
      </c>
      <c r="G60">
        <f t="shared" si="25"/>
        <v>-101.87268479999999</v>
      </c>
      <c r="H60">
        <f t="shared" si="25"/>
        <v>264.23227620000006</v>
      </c>
      <c r="I60">
        <f t="shared" si="25"/>
        <v>305.6180544</v>
      </c>
      <c r="J60">
        <f t="shared" si="25"/>
        <v>140.07494160000002</v>
      </c>
      <c r="K60">
        <f t="shared" si="25"/>
        <v>-11.142324900000018</v>
      </c>
      <c r="L60">
        <f t="shared" si="25"/>
        <v>-31.835214</v>
      </c>
      <c r="M60">
        <f t="shared" si="25"/>
        <v>-7.9588035</v>
      </c>
    </row>
    <row r="61" spans="1:13" ht="12.75">
      <c r="A61" s="3">
        <f t="shared" si="2"/>
        <v>25</v>
      </c>
      <c r="B61">
        <f aca="true" t="shared" si="26" ref="B61:M61">(B26*3.7854)*4.205</f>
        <v>0</v>
      </c>
      <c r="C61">
        <f t="shared" si="26"/>
        <v>-62.07866729999999</v>
      </c>
      <c r="D61">
        <f t="shared" si="26"/>
        <v>117.7902918</v>
      </c>
      <c r="E61">
        <f t="shared" si="26"/>
        <v>-47.752820999999976</v>
      </c>
      <c r="F61">
        <f t="shared" si="26"/>
        <v>-60.48690659999999</v>
      </c>
      <c r="G61">
        <f t="shared" si="26"/>
        <v>-97.09740270000003</v>
      </c>
      <c r="H61">
        <f t="shared" si="26"/>
        <v>276.9663618</v>
      </c>
      <c r="I61">
        <f t="shared" si="26"/>
        <v>318.35214</v>
      </c>
      <c r="J61">
        <f t="shared" si="26"/>
        <v>155.99254860000002</v>
      </c>
      <c r="K61">
        <f t="shared" si="26"/>
        <v>-17.509367699999995</v>
      </c>
      <c r="L61">
        <f t="shared" si="26"/>
        <v>-25.468171199999997</v>
      </c>
      <c r="M61">
        <f t="shared" si="26"/>
        <v>-15.917607</v>
      </c>
    </row>
    <row r="62" spans="1:13" ht="12.75">
      <c r="A62" s="3">
        <f t="shared" si="2"/>
        <v>26</v>
      </c>
      <c r="B62">
        <f aca="true" t="shared" si="27" ref="B62:M62">(B27*3.7854)*4.205</f>
        <v>7.9588035</v>
      </c>
      <c r="C62">
        <f t="shared" si="27"/>
        <v>-54.119863800000005</v>
      </c>
      <c r="D62">
        <f t="shared" si="27"/>
        <v>95.50564200000001</v>
      </c>
      <c r="E62">
        <f t="shared" si="27"/>
        <v>-44.569299600000015</v>
      </c>
      <c r="F62">
        <f t="shared" si="27"/>
        <v>-57.30338520000002</v>
      </c>
      <c r="G62">
        <f t="shared" si="27"/>
        <v>-82.7715564</v>
      </c>
      <c r="H62">
        <f t="shared" si="27"/>
        <v>286.516926</v>
      </c>
      <c r="I62">
        <f t="shared" si="27"/>
        <v>323.1274221</v>
      </c>
      <c r="J62">
        <f t="shared" si="27"/>
        <v>162.3595914</v>
      </c>
      <c r="K62">
        <f t="shared" si="27"/>
        <v>-25.468171199999997</v>
      </c>
      <c r="L62">
        <f t="shared" si="27"/>
        <v>-25.46817120000001</v>
      </c>
      <c r="M62">
        <f t="shared" si="27"/>
        <v>-12.734085600000002</v>
      </c>
    </row>
    <row r="63" spans="1:13" ht="12.75">
      <c r="A63" s="3">
        <f t="shared" si="2"/>
        <v>27</v>
      </c>
      <c r="B63">
        <f aca="true" t="shared" si="28" ref="B63:M63">(B28*3.7854)*4.205</f>
        <v>17.509367699999995</v>
      </c>
      <c r="C63">
        <f t="shared" si="28"/>
        <v>-50.936342399999994</v>
      </c>
      <c r="D63">
        <f t="shared" si="28"/>
        <v>62.078667300000006</v>
      </c>
      <c r="E63">
        <f t="shared" si="28"/>
        <v>-52.52810310000001</v>
      </c>
      <c r="F63">
        <f t="shared" si="28"/>
        <v>-167.13487350000003</v>
      </c>
      <c r="G63">
        <f t="shared" si="28"/>
        <v>-70.03747080000001</v>
      </c>
      <c r="H63">
        <f t="shared" si="28"/>
        <v>284.92516529999995</v>
      </c>
      <c r="I63">
        <f t="shared" si="28"/>
        <v>326.3109435</v>
      </c>
      <c r="J63">
        <f t="shared" si="28"/>
        <v>168.7266342</v>
      </c>
      <c r="K63">
        <f t="shared" si="28"/>
        <v>-31.835214</v>
      </c>
      <c r="L63">
        <f t="shared" si="28"/>
        <v>-20.6928891</v>
      </c>
      <c r="M63">
        <f t="shared" si="28"/>
        <v>-14.325846300000002</v>
      </c>
    </row>
    <row r="64" spans="1:13" ht="12.75">
      <c r="A64" s="3">
        <f t="shared" si="2"/>
        <v>28</v>
      </c>
      <c r="B64">
        <f aca="true" t="shared" si="29" ref="B64:M64">(B29*3.7854)*4.205</f>
        <v>23.876410500000002</v>
      </c>
      <c r="C64">
        <f t="shared" si="29"/>
        <v>-35.01873539999999</v>
      </c>
      <c r="D64">
        <f t="shared" si="29"/>
        <v>35.01873540000002</v>
      </c>
      <c r="E64">
        <f t="shared" si="29"/>
        <v>-149.62550580000004</v>
      </c>
      <c r="F64">
        <f t="shared" si="29"/>
        <v>-187.82776260000003</v>
      </c>
      <c r="G64">
        <f t="shared" si="29"/>
        <v>-50.936342399999994</v>
      </c>
      <c r="H64">
        <f t="shared" si="29"/>
        <v>278.5581225</v>
      </c>
      <c r="I64">
        <f t="shared" si="29"/>
        <v>327.9027042</v>
      </c>
      <c r="J64">
        <f t="shared" si="29"/>
        <v>167.13487350000003</v>
      </c>
      <c r="K64">
        <f t="shared" si="29"/>
        <v>-19.101128400000018</v>
      </c>
      <c r="L64">
        <f t="shared" si="29"/>
        <v>-15.917607</v>
      </c>
      <c r="M64">
        <f t="shared" si="29"/>
        <v>-12.734085599999998</v>
      </c>
    </row>
    <row r="65" spans="1:13" ht="12.75">
      <c r="A65" s="3">
        <f t="shared" si="2"/>
        <v>29</v>
      </c>
      <c r="B65">
        <f aca="true" t="shared" si="30" ref="B65:M65">(B30*3.7854)*4.205</f>
        <v>38.20225680000001</v>
      </c>
      <c r="C65">
        <f t="shared" si="30"/>
        <v>0</v>
      </c>
      <c r="D65">
        <f t="shared" si="30"/>
        <v>31.835214</v>
      </c>
      <c r="E65">
        <f t="shared" si="30"/>
        <v>31.835214</v>
      </c>
      <c r="F65">
        <f t="shared" si="30"/>
        <v>-203.74536960000003</v>
      </c>
      <c r="G65">
        <f t="shared" si="30"/>
        <v>-20.692889100000013</v>
      </c>
      <c r="H65">
        <f t="shared" si="30"/>
        <v>273.7828404</v>
      </c>
      <c r="I65">
        <f t="shared" si="30"/>
        <v>337.4532684</v>
      </c>
      <c r="J65">
        <f t="shared" si="30"/>
        <v>165.54311280000002</v>
      </c>
      <c r="K65">
        <f t="shared" si="30"/>
        <v>-17.509367699999995</v>
      </c>
      <c r="L65">
        <f t="shared" si="30"/>
        <v>-17.50936770000001</v>
      </c>
      <c r="M65">
        <f t="shared" si="30"/>
        <v>-4.7752821000000045</v>
      </c>
    </row>
    <row r="66" spans="1:13" ht="12.75">
      <c r="A66" s="3">
        <f t="shared" si="2"/>
        <v>30</v>
      </c>
      <c r="B66">
        <f aca="true" t="shared" si="31" ref="B66:M66">(B31*3.7854)*4.205</f>
        <v>52.52810309999999</v>
      </c>
      <c r="C66">
        <f t="shared" si="31"/>
        <v>0</v>
      </c>
      <c r="D66">
        <f t="shared" si="31"/>
        <v>12.734085599999982</v>
      </c>
      <c r="E66">
        <f t="shared" si="31"/>
        <v>116.19853110000003</v>
      </c>
      <c r="F66">
        <f t="shared" si="31"/>
        <v>-187.82776259999997</v>
      </c>
      <c r="G66">
        <f t="shared" si="31"/>
        <v>30.24345330000001</v>
      </c>
      <c r="H66">
        <f t="shared" si="31"/>
        <v>270.599319</v>
      </c>
      <c r="I66">
        <f t="shared" si="31"/>
        <v>335.86150770000006</v>
      </c>
      <c r="J66">
        <f t="shared" si="31"/>
        <v>163.9513521</v>
      </c>
      <c r="K66">
        <f t="shared" si="31"/>
        <v>-36.610496099999985</v>
      </c>
      <c r="L66">
        <f t="shared" si="31"/>
        <v>-19.101128400000004</v>
      </c>
      <c r="M66">
        <f t="shared" si="31"/>
        <v>25.468171200000004</v>
      </c>
    </row>
    <row r="67" spans="1:13" ht="12.75">
      <c r="A67" s="3">
        <v>31</v>
      </c>
      <c r="B67">
        <f aca="true" t="shared" si="32" ref="B67:M67">(B32*3.7854)*4.205</f>
        <v>89.1385992</v>
      </c>
      <c r="C67">
        <f t="shared" si="32"/>
        <v>0</v>
      </c>
      <c r="D67">
        <f t="shared" si="32"/>
        <v>6.367042800000005</v>
      </c>
      <c r="E67">
        <f t="shared" si="32"/>
        <v>0</v>
      </c>
      <c r="F67">
        <f t="shared" si="32"/>
        <v>-140.0749416</v>
      </c>
      <c r="G67">
        <f t="shared" si="32"/>
        <v>0</v>
      </c>
      <c r="H67">
        <f t="shared" si="32"/>
        <v>264.23227620000006</v>
      </c>
      <c r="I67">
        <f t="shared" si="32"/>
        <v>334.26974700000005</v>
      </c>
      <c r="J67">
        <f t="shared" si="32"/>
        <v>0</v>
      </c>
      <c r="K67">
        <f t="shared" si="32"/>
        <v>-31.835214</v>
      </c>
      <c r="L67">
        <f t="shared" si="32"/>
        <v>0</v>
      </c>
      <c r="M67">
        <f t="shared" si="32"/>
        <v>56.666680920000005</v>
      </c>
    </row>
    <row r="68" spans="1:13" ht="12.75">
      <c r="A68" s="1" t="s">
        <v>17</v>
      </c>
      <c r="B68">
        <f aca="true" t="shared" si="33" ref="B68:M68">SUM(B37:B67)</f>
        <v>336.81656412</v>
      </c>
      <c r="C68">
        <f t="shared" si="33"/>
        <v>-1402.65952884</v>
      </c>
      <c r="D68">
        <f t="shared" si="33"/>
        <v>689.2323831</v>
      </c>
      <c r="E68">
        <f t="shared" si="33"/>
        <v>-2182.3039197000003</v>
      </c>
      <c r="F68">
        <f t="shared" si="33"/>
        <v>-2847.6598923</v>
      </c>
      <c r="G68">
        <f t="shared" si="33"/>
        <v>-1723.8768380999995</v>
      </c>
      <c r="H68">
        <f t="shared" si="33"/>
        <v>5561.930237939999</v>
      </c>
      <c r="I68">
        <f t="shared" si="33"/>
        <v>8363.110717799998</v>
      </c>
      <c r="J68">
        <f t="shared" si="33"/>
        <v>4848.025563990001</v>
      </c>
      <c r="K68">
        <f t="shared" si="33"/>
        <v>565.0750484999999</v>
      </c>
      <c r="L68">
        <f t="shared" si="33"/>
        <v>-1416.6670230000002</v>
      </c>
      <c r="M68">
        <f t="shared" si="33"/>
        <v>-113.65171398000007</v>
      </c>
    </row>
    <row r="70" spans="1:4" ht="12.75">
      <c r="A70" s="20" t="s">
        <v>12</v>
      </c>
      <c r="D70">
        <f>SUM(B68:M68)</f>
        <v>10677.371599529997</v>
      </c>
    </row>
    <row r="71" spans="1:4" ht="12.75">
      <c r="A71" s="20" t="s">
        <v>13</v>
      </c>
      <c r="D71">
        <f>SUM(F68:K68)</f>
        <v>14766.60483783</v>
      </c>
    </row>
    <row r="72" spans="1:4" ht="12.75">
      <c r="A72" s="20" t="s">
        <v>14</v>
      </c>
      <c r="D72">
        <f>SUM(B68:E68,L68:M68)</f>
        <v>-4089.2332383000003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6">
      <selection activeCell="A33" sqref="A33:M33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5">
      <c r="A2" s="3">
        <v>1</v>
      </c>
      <c r="B2" s="27">
        <v>4.5</v>
      </c>
      <c r="C2" s="32">
        <v>16.4</v>
      </c>
      <c r="D2" s="32">
        <v>9.2</v>
      </c>
      <c r="E2" s="32">
        <v>11.7</v>
      </c>
      <c r="F2" s="32">
        <v>18.1</v>
      </c>
      <c r="G2" s="32">
        <v>13.4</v>
      </c>
      <c r="H2" s="32">
        <v>12.3</v>
      </c>
      <c r="I2" s="32">
        <v>12.3</v>
      </c>
      <c r="J2" s="34">
        <v>0</v>
      </c>
      <c r="K2" s="35">
        <v>13.758</v>
      </c>
      <c r="L2" s="10">
        <v>8.732</v>
      </c>
      <c r="M2" s="10">
        <v>8.511</v>
      </c>
    </row>
    <row r="3" spans="1:13" ht="15">
      <c r="A3" s="3">
        <f aca="true" t="shared" si="0" ref="A3:A31">A4-1</f>
        <v>2</v>
      </c>
      <c r="B3" s="27">
        <v>5.6</v>
      </c>
      <c r="C3" s="32">
        <v>15.6</v>
      </c>
      <c r="D3" s="32">
        <v>9.4</v>
      </c>
      <c r="E3" s="32">
        <v>11.1</v>
      </c>
      <c r="F3" s="32">
        <v>18.2</v>
      </c>
      <c r="G3" s="32">
        <v>13.3</v>
      </c>
      <c r="H3" s="32">
        <v>12.3</v>
      </c>
      <c r="I3" s="32">
        <v>12.2</v>
      </c>
      <c r="J3" s="34">
        <v>0</v>
      </c>
      <c r="K3" s="28">
        <v>13.266</v>
      </c>
      <c r="L3" s="10">
        <v>8.753</v>
      </c>
      <c r="M3" s="10">
        <v>8.459</v>
      </c>
    </row>
    <row r="4" spans="1:13" ht="15">
      <c r="A4" s="3">
        <f t="shared" si="0"/>
        <v>3</v>
      </c>
      <c r="B4" s="27">
        <v>7.7</v>
      </c>
      <c r="C4" s="32">
        <v>7.5</v>
      </c>
      <c r="D4" s="32">
        <v>9.3</v>
      </c>
      <c r="E4" s="32">
        <v>11.6</v>
      </c>
      <c r="F4" s="32">
        <v>17.8</v>
      </c>
      <c r="G4" s="32">
        <v>13.3</v>
      </c>
      <c r="H4" s="32">
        <v>12.2</v>
      </c>
      <c r="I4" s="32">
        <v>12</v>
      </c>
      <c r="J4" s="34">
        <v>0</v>
      </c>
      <c r="K4" s="28">
        <v>13.564</v>
      </c>
      <c r="L4" s="10">
        <v>8.728</v>
      </c>
      <c r="M4" s="10">
        <v>8.438</v>
      </c>
    </row>
    <row r="5" spans="1:13" ht="15">
      <c r="A5" s="3">
        <f t="shared" si="0"/>
        <v>4</v>
      </c>
      <c r="B5" s="27">
        <v>8.5</v>
      </c>
      <c r="C5" s="32">
        <v>8.2</v>
      </c>
      <c r="D5" s="32">
        <v>8.7</v>
      </c>
      <c r="E5" s="32">
        <v>11.7</v>
      </c>
      <c r="F5" s="32">
        <v>0</v>
      </c>
      <c r="G5" s="32">
        <v>13.2</v>
      </c>
      <c r="H5" s="32">
        <v>12.1</v>
      </c>
      <c r="I5" s="25">
        <v>0</v>
      </c>
      <c r="J5" s="34">
        <v>0</v>
      </c>
      <c r="K5" s="28">
        <v>13.915</v>
      </c>
      <c r="L5" s="10">
        <v>8.872</v>
      </c>
      <c r="M5" s="10">
        <v>8.276</v>
      </c>
    </row>
    <row r="6" spans="1:13" ht="15">
      <c r="A6" s="3">
        <f t="shared" si="0"/>
        <v>5</v>
      </c>
      <c r="B6" s="27">
        <v>8.8</v>
      </c>
      <c r="C6" s="32">
        <v>8.4</v>
      </c>
      <c r="D6" s="32">
        <v>8</v>
      </c>
      <c r="E6" s="32">
        <v>12</v>
      </c>
      <c r="F6" s="32">
        <v>0</v>
      </c>
      <c r="G6" s="32">
        <v>13.2</v>
      </c>
      <c r="H6" s="32">
        <v>12.2</v>
      </c>
      <c r="I6" s="25">
        <v>0</v>
      </c>
      <c r="J6" s="34">
        <v>0</v>
      </c>
      <c r="K6" s="28">
        <v>13.592</v>
      </c>
      <c r="L6" s="10">
        <v>8.86</v>
      </c>
      <c r="M6" s="10">
        <v>7.284</v>
      </c>
    </row>
    <row r="7" spans="1:13" ht="15">
      <c r="A7" s="3">
        <f t="shared" si="0"/>
        <v>6</v>
      </c>
      <c r="B7" s="27">
        <v>9.4</v>
      </c>
      <c r="C7" s="32">
        <v>11.3</v>
      </c>
      <c r="D7" s="32">
        <v>7.7</v>
      </c>
      <c r="E7" s="32">
        <v>12.5</v>
      </c>
      <c r="F7" s="32">
        <v>0</v>
      </c>
      <c r="G7" s="32">
        <v>13.1</v>
      </c>
      <c r="H7" s="32">
        <v>12.2</v>
      </c>
      <c r="I7" s="25">
        <v>0</v>
      </c>
      <c r="J7" s="34">
        <v>0</v>
      </c>
      <c r="K7" s="28">
        <v>11.64</v>
      </c>
      <c r="L7" s="10">
        <v>8.802</v>
      </c>
      <c r="M7" s="10">
        <v>5.438</v>
      </c>
    </row>
    <row r="8" spans="1:13" ht="15">
      <c r="A8" s="3">
        <f t="shared" si="0"/>
        <v>7</v>
      </c>
      <c r="B8" s="27">
        <v>10.7</v>
      </c>
      <c r="C8" s="32">
        <v>13.1</v>
      </c>
      <c r="D8" s="32">
        <v>7.3</v>
      </c>
      <c r="E8" s="32">
        <v>12.2</v>
      </c>
      <c r="F8" s="32">
        <v>0</v>
      </c>
      <c r="G8" s="32">
        <v>13</v>
      </c>
      <c r="H8" s="32">
        <v>12.2</v>
      </c>
      <c r="I8" s="25">
        <v>0</v>
      </c>
      <c r="J8" s="34">
        <v>0</v>
      </c>
      <c r="K8" s="28">
        <v>11.362</v>
      </c>
      <c r="L8" s="10">
        <v>3.461</v>
      </c>
      <c r="M8" s="10">
        <v>3.707</v>
      </c>
    </row>
    <row r="9" spans="1:13" ht="15">
      <c r="A9" s="3">
        <f t="shared" si="0"/>
        <v>8</v>
      </c>
      <c r="B9" s="27">
        <v>11.2</v>
      </c>
      <c r="C9" s="32">
        <v>13</v>
      </c>
      <c r="D9" s="32">
        <v>6.7</v>
      </c>
      <c r="E9" s="32">
        <v>12.3</v>
      </c>
      <c r="F9" s="32">
        <v>0</v>
      </c>
      <c r="G9" s="32">
        <v>13</v>
      </c>
      <c r="H9" s="32">
        <v>12.2</v>
      </c>
      <c r="I9" s="25">
        <v>0</v>
      </c>
      <c r="J9" s="34">
        <v>0</v>
      </c>
      <c r="K9" s="28">
        <v>10.229</v>
      </c>
      <c r="L9" s="10">
        <v>4.781</v>
      </c>
      <c r="M9" s="10">
        <v>2.376</v>
      </c>
    </row>
    <row r="10" spans="1:13" ht="15">
      <c r="A10" s="3">
        <f t="shared" si="0"/>
        <v>9</v>
      </c>
      <c r="B10" s="27">
        <v>11.1</v>
      </c>
      <c r="C10" s="32">
        <v>12.7</v>
      </c>
      <c r="D10" s="32">
        <v>6.7</v>
      </c>
      <c r="E10" s="32">
        <v>12.4</v>
      </c>
      <c r="F10" s="32">
        <v>13.9</v>
      </c>
      <c r="G10" s="32">
        <v>13.6</v>
      </c>
      <c r="H10" s="32">
        <v>12.3</v>
      </c>
      <c r="I10" s="25">
        <v>0</v>
      </c>
      <c r="J10" s="34">
        <v>0</v>
      </c>
      <c r="K10" s="28">
        <v>6.892</v>
      </c>
      <c r="L10" s="10">
        <v>12.982</v>
      </c>
      <c r="M10" s="10">
        <v>1.478</v>
      </c>
    </row>
    <row r="11" spans="1:13" ht="15">
      <c r="A11" s="3">
        <f t="shared" si="0"/>
        <v>10</v>
      </c>
      <c r="B11" s="27">
        <v>11.2</v>
      </c>
      <c r="C11" s="32">
        <v>12.8</v>
      </c>
      <c r="D11" s="32">
        <v>6.6</v>
      </c>
      <c r="E11" s="32">
        <v>12.4</v>
      </c>
      <c r="F11" s="32">
        <v>14.4</v>
      </c>
      <c r="G11" s="32">
        <v>13.4</v>
      </c>
      <c r="H11" s="32">
        <v>12.3</v>
      </c>
      <c r="I11" s="25">
        <v>0</v>
      </c>
      <c r="J11" s="34">
        <v>0</v>
      </c>
      <c r="K11" s="28">
        <v>10.151</v>
      </c>
      <c r="L11" s="10">
        <v>10.889</v>
      </c>
      <c r="M11" s="10">
        <v>0.978</v>
      </c>
    </row>
    <row r="12" spans="1:13" ht="15">
      <c r="A12" s="3">
        <f t="shared" si="0"/>
        <v>11</v>
      </c>
      <c r="B12" s="27">
        <v>10.2</v>
      </c>
      <c r="C12" s="32">
        <v>12.6</v>
      </c>
      <c r="D12" s="32">
        <v>6.5</v>
      </c>
      <c r="E12" s="32">
        <v>12.5</v>
      </c>
      <c r="F12" s="32">
        <v>13.4</v>
      </c>
      <c r="G12" s="32">
        <v>13.3</v>
      </c>
      <c r="H12" s="32">
        <v>12.3</v>
      </c>
      <c r="I12" s="25">
        <v>0</v>
      </c>
      <c r="J12" s="34">
        <v>0</v>
      </c>
      <c r="K12" s="28">
        <v>9.584</v>
      </c>
      <c r="L12" s="10">
        <v>10.351</v>
      </c>
      <c r="M12" s="10">
        <v>0.398</v>
      </c>
    </row>
    <row r="13" spans="1:13" ht="15">
      <c r="A13" s="3">
        <f t="shared" si="0"/>
        <v>12</v>
      </c>
      <c r="B13" s="27">
        <v>11.8</v>
      </c>
      <c r="C13" s="32">
        <v>12.4</v>
      </c>
      <c r="D13" s="32">
        <v>6.5</v>
      </c>
      <c r="E13" s="32">
        <v>12.5</v>
      </c>
      <c r="F13" s="32">
        <v>14.9</v>
      </c>
      <c r="G13" s="32">
        <v>13.2</v>
      </c>
      <c r="H13" s="25">
        <v>0</v>
      </c>
      <c r="I13" s="25">
        <v>0</v>
      </c>
      <c r="J13" s="34">
        <v>0</v>
      </c>
      <c r="K13" s="28">
        <v>8.895</v>
      </c>
      <c r="L13" s="10">
        <v>9.614</v>
      </c>
      <c r="M13" s="10">
        <v>0.009</v>
      </c>
    </row>
    <row r="14" spans="1:13" ht="15">
      <c r="A14" s="3">
        <f t="shared" si="0"/>
        <v>13</v>
      </c>
      <c r="B14" s="27">
        <v>12.8</v>
      </c>
      <c r="C14" s="32">
        <v>12.1</v>
      </c>
      <c r="D14" s="32">
        <v>6.6</v>
      </c>
      <c r="E14" s="32">
        <v>12.2</v>
      </c>
      <c r="F14" s="32">
        <v>21.5</v>
      </c>
      <c r="G14" s="32">
        <v>13.3</v>
      </c>
      <c r="H14" s="32">
        <v>12.2</v>
      </c>
      <c r="I14" s="25">
        <v>0</v>
      </c>
      <c r="J14" s="34">
        <v>4.983</v>
      </c>
      <c r="K14" s="28">
        <v>8.952</v>
      </c>
      <c r="L14" s="10">
        <v>9.516</v>
      </c>
      <c r="M14" s="10">
        <v>0.004</v>
      </c>
    </row>
    <row r="15" spans="1:13" ht="15">
      <c r="A15" s="3">
        <f t="shared" si="0"/>
        <v>14</v>
      </c>
      <c r="B15" s="27">
        <v>10</v>
      </c>
      <c r="C15" s="32">
        <v>12.1</v>
      </c>
      <c r="D15" s="32">
        <v>6.5</v>
      </c>
      <c r="E15" s="32">
        <v>12.4</v>
      </c>
      <c r="F15" s="32">
        <v>23.8</v>
      </c>
      <c r="G15" s="32">
        <v>13.4</v>
      </c>
      <c r="H15" s="32">
        <v>12.1</v>
      </c>
      <c r="I15" s="25">
        <v>0</v>
      </c>
      <c r="J15" s="34">
        <v>13.638</v>
      </c>
      <c r="K15" s="28">
        <v>8.89</v>
      </c>
      <c r="L15" s="10">
        <v>9.873</v>
      </c>
      <c r="M15" s="10">
        <v>0.009</v>
      </c>
    </row>
    <row r="16" spans="1:13" ht="15">
      <c r="A16" s="3">
        <f t="shared" si="0"/>
        <v>15</v>
      </c>
      <c r="B16" s="27">
        <v>8.8</v>
      </c>
      <c r="C16" s="32">
        <v>12.2</v>
      </c>
      <c r="D16" s="32">
        <v>6.8</v>
      </c>
      <c r="E16" s="32">
        <v>12.4</v>
      </c>
      <c r="F16" s="32">
        <v>23.4</v>
      </c>
      <c r="G16" s="32">
        <v>13.5</v>
      </c>
      <c r="H16" s="32">
        <v>12</v>
      </c>
      <c r="I16" s="25">
        <v>0</v>
      </c>
      <c r="J16" s="34">
        <v>15.182</v>
      </c>
      <c r="K16" s="28">
        <v>8.853</v>
      </c>
      <c r="L16" s="10">
        <v>9.471</v>
      </c>
      <c r="M16" s="10">
        <v>0.009</v>
      </c>
    </row>
    <row r="17" spans="1:13" ht="15">
      <c r="A17" s="3">
        <f t="shared" si="0"/>
        <v>16</v>
      </c>
      <c r="B17" s="27">
        <v>7.2</v>
      </c>
      <c r="C17" s="32">
        <v>12.1</v>
      </c>
      <c r="D17" s="36">
        <v>6.6</v>
      </c>
      <c r="E17" s="32">
        <v>12.2</v>
      </c>
      <c r="F17" s="32">
        <v>20</v>
      </c>
      <c r="G17" s="32">
        <v>13.4</v>
      </c>
      <c r="H17" s="32">
        <v>12</v>
      </c>
      <c r="I17" s="25">
        <v>0</v>
      </c>
      <c r="J17" s="34">
        <v>15.387</v>
      </c>
      <c r="K17" s="28">
        <v>8.964</v>
      </c>
      <c r="L17" s="10">
        <v>9.455</v>
      </c>
      <c r="M17" s="10">
        <v>0.012</v>
      </c>
    </row>
    <row r="18" spans="1:13" ht="15">
      <c r="A18" s="3">
        <f t="shared" si="0"/>
        <v>17</v>
      </c>
      <c r="B18" s="27">
        <v>7.7</v>
      </c>
      <c r="C18" s="32">
        <v>12.1</v>
      </c>
      <c r="D18" s="36">
        <v>6.4</v>
      </c>
      <c r="E18" s="32">
        <v>13.1</v>
      </c>
      <c r="F18" s="32">
        <v>17.5</v>
      </c>
      <c r="G18" s="32">
        <v>13.2</v>
      </c>
      <c r="H18" s="32">
        <v>12</v>
      </c>
      <c r="I18" s="25">
        <v>0</v>
      </c>
      <c r="J18" s="34">
        <v>14.891</v>
      </c>
      <c r="K18" s="28">
        <v>9.044</v>
      </c>
      <c r="L18" s="10">
        <v>9.228</v>
      </c>
      <c r="M18" s="10">
        <v>0.011</v>
      </c>
    </row>
    <row r="19" spans="1:13" ht="15">
      <c r="A19" s="3">
        <f t="shared" si="0"/>
        <v>18</v>
      </c>
      <c r="B19" s="27">
        <v>8.6</v>
      </c>
      <c r="C19" s="32">
        <v>11.9</v>
      </c>
      <c r="D19" s="36">
        <v>6.3</v>
      </c>
      <c r="E19" s="32">
        <v>14.8</v>
      </c>
      <c r="F19" s="32">
        <v>15.9</v>
      </c>
      <c r="G19" s="32">
        <v>13.1</v>
      </c>
      <c r="H19" s="32">
        <v>11.9</v>
      </c>
      <c r="I19" s="25">
        <v>0</v>
      </c>
      <c r="J19" s="34">
        <v>14.638</v>
      </c>
      <c r="K19" s="28">
        <v>8.817</v>
      </c>
      <c r="L19" s="10">
        <v>9.011</v>
      </c>
      <c r="M19" s="10">
        <v>0.009</v>
      </c>
    </row>
    <row r="20" spans="1:13" ht="15">
      <c r="A20" s="3">
        <f t="shared" si="0"/>
        <v>19</v>
      </c>
      <c r="B20" s="27">
        <v>10</v>
      </c>
      <c r="C20" s="32">
        <v>11.7</v>
      </c>
      <c r="D20" s="36">
        <v>6.5</v>
      </c>
      <c r="E20" s="32">
        <v>15</v>
      </c>
      <c r="F20" s="32">
        <v>14.9</v>
      </c>
      <c r="G20" s="32">
        <v>13</v>
      </c>
      <c r="H20" s="32">
        <v>12</v>
      </c>
      <c r="I20" s="25">
        <v>0</v>
      </c>
      <c r="J20" s="34">
        <v>14.477</v>
      </c>
      <c r="K20" s="28">
        <v>8.797</v>
      </c>
      <c r="L20" s="10">
        <v>9.032</v>
      </c>
      <c r="M20" s="10">
        <v>0.013</v>
      </c>
    </row>
    <row r="21" spans="1:13" ht="15">
      <c r="A21" s="3">
        <f t="shared" si="0"/>
        <v>20</v>
      </c>
      <c r="B21" s="27">
        <v>11.8</v>
      </c>
      <c r="C21" s="32">
        <v>11.7</v>
      </c>
      <c r="D21" s="36">
        <v>7.6</v>
      </c>
      <c r="E21" s="32">
        <v>7.1</v>
      </c>
      <c r="F21" s="32">
        <v>14</v>
      </c>
      <c r="G21" s="32">
        <v>13</v>
      </c>
      <c r="H21" s="32">
        <v>12</v>
      </c>
      <c r="I21" s="25">
        <v>0</v>
      </c>
      <c r="J21" s="34">
        <v>14.689</v>
      </c>
      <c r="K21" s="28">
        <v>8.925</v>
      </c>
      <c r="L21" s="10">
        <v>8.912</v>
      </c>
      <c r="M21" s="10">
        <v>0.007</v>
      </c>
    </row>
    <row r="22" spans="1:13" ht="15">
      <c r="A22" s="3">
        <f t="shared" si="0"/>
        <v>21</v>
      </c>
      <c r="B22" s="27">
        <v>12.6</v>
      </c>
      <c r="C22" s="32">
        <v>10.6</v>
      </c>
      <c r="D22" s="37">
        <v>8.6</v>
      </c>
      <c r="E22" s="32">
        <v>0</v>
      </c>
      <c r="F22" s="32">
        <v>13.6</v>
      </c>
      <c r="G22" s="32">
        <v>13</v>
      </c>
      <c r="H22" s="32">
        <v>12.1</v>
      </c>
      <c r="I22" s="25">
        <v>0</v>
      </c>
      <c r="J22" s="34">
        <v>14.609</v>
      </c>
      <c r="K22" s="28">
        <v>8.81</v>
      </c>
      <c r="L22" s="10">
        <v>8.947</v>
      </c>
      <c r="M22" s="10">
        <v>0.009</v>
      </c>
    </row>
    <row r="23" spans="1:13" ht="15">
      <c r="A23" s="3">
        <f t="shared" si="0"/>
        <v>22</v>
      </c>
      <c r="B23" s="27">
        <v>12.2</v>
      </c>
      <c r="C23" s="32">
        <v>8.5</v>
      </c>
      <c r="D23" s="32">
        <v>8.2</v>
      </c>
      <c r="E23" s="32">
        <v>4.5</v>
      </c>
      <c r="F23" s="32">
        <v>13.3</v>
      </c>
      <c r="G23" s="32">
        <v>12.8</v>
      </c>
      <c r="H23" s="32">
        <v>12.1</v>
      </c>
      <c r="I23" s="25">
        <v>0</v>
      </c>
      <c r="J23" s="34">
        <v>15.192</v>
      </c>
      <c r="K23" s="28">
        <v>8.593</v>
      </c>
      <c r="L23" s="10">
        <v>8.698</v>
      </c>
      <c r="M23" s="10">
        <v>0.066</v>
      </c>
    </row>
    <row r="24" spans="1:13" ht="15">
      <c r="A24" s="3">
        <f t="shared" si="0"/>
        <v>23</v>
      </c>
      <c r="B24" s="27">
        <v>13.4</v>
      </c>
      <c r="C24" s="32">
        <v>8.4</v>
      </c>
      <c r="D24" s="32">
        <v>8.4</v>
      </c>
      <c r="E24" s="32">
        <v>9.5</v>
      </c>
      <c r="F24" s="32">
        <v>13.4</v>
      </c>
      <c r="G24" s="32">
        <v>12.7</v>
      </c>
      <c r="H24" s="32">
        <v>11.9</v>
      </c>
      <c r="I24" s="25">
        <v>0</v>
      </c>
      <c r="J24" s="34">
        <v>14.644</v>
      </c>
      <c r="K24" s="28">
        <v>8.46</v>
      </c>
      <c r="L24" s="10">
        <v>8.883</v>
      </c>
      <c r="M24" s="10">
        <v>0.407</v>
      </c>
    </row>
    <row r="25" spans="1:13" ht="15">
      <c r="A25" s="3">
        <f t="shared" si="0"/>
        <v>24</v>
      </c>
      <c r="B25" s="27">
        <v>15.2</v>
      </c>
      <c r="C25" s="32">
        <v>8.5</v>
      </c>
      <c r="D25" s="32">
        <v>8.9</v>
      </c>
      <c r="E25" s="32">
        <v>10.7</v>
      </c>
      <c r="F25" s="32">
        <v>13.2</v>
      </c>
      <c r="G25" s="32">
        <v>12.7</v>
      </c>
      <c r="H25" s="32">
        <v>12.1</v>
      </c>
      <c r="I25" s="25">
        <v>0</v>
      </c>
      <c r="J25" s="34">
        <v>14.446</v>
      </c>
      <c r="K25" s="28">
        <v>8.38</v>
      </c>
      <c r="L25" s="10">
        <v>8.801</v>
      </c>
      <c r="M25" s="10">
        <v>0.069</v>
      </c>
    </row>
    <row r="26" spans="1:13" ht="15">
      <c r="A26" s="3">
        <f t="shared" si="0"/>
        <v>25</v>
      </c>
      <c r="B26" s="27">
        <v>15.4</v>
      </c>
      <c r="C26" s="32">
        <v>8.6</v>
      </c>
      <c r="D26" s="32">
        <v>9.3</v>
      </c>
      <c r="E26" s="32">
        <v>11.4</v>
      </c>
      <c r="F26" s="32">
        <v>13</v>
      </c>
      <c r="G26" s="32">
        <v>12.6</v>
      </c>
      <c r="H26" s="32">
        <v>12.1</v>
      </c>
      <c r="I26" s="25">
        <v>0</v>
      </c>
      <c r="J26" s="34">
        <v>14.311</v>
      </c>
      <c r="K26" s="28">
        <v>8.72</v>
      </c>
      <c r="L26" s="10">
        <v>8.717</v>
      </c>
      <c r="M26" s="10">
        <v>0.012</v>
      </c>
    </row>
    <row r="27" spans="1:13" ht="15">
      <c r="A27" s="3">
        <f t="shared" si="0"/>
        <v>26</v>
      </c>
      <c r="B27" s="27">
        <v>15.7</v>
      </c>
      <c r="C27" s="32">
        <v>8.8</v>
      </c>
      <c r="D27" s="32">
        <v>10.3</v>
      </c>
      <c r="E27" s="32">
        <v>13.1</v>
      </c>
      <c r="F27" s="32">
        <v>13.1</v>
      </c>
      <c r="G27" s="32">
        <v>12.5</v>
      </c>
      <c r="H27" s="32">
        <v>12.1</v>
      </c>
      <c r="I27" s="25">
        <v>0</v>
      </c>
      <c r="J27" s="34">
        <v>13.721</v>
      </c>
      <c r="K27" s="28">
        <v>8.684</v>
      </c>
      <c r="L27" s="10">
        <v>8.69</v>
      </c>
      <c r="M27" s="10">
        <v>1.089</v>
      </c>
    </row>
    <row r="28" spans="1:13" ht="15">
      <c r="A28" s="3">
        <f t="shared" si="0"/>
        <v>27</v>
      </c>
      <c r="B28" s="27">
        <v>15.7</v>
      </c>
      <c r="C28" s="32">
        <v>8.8</v>
      </c>
      <c r="D28" s="32">
        <v>10.3</v>
      </c>
      <c r="E28" s="32">
        <v>13.3</v>
      </c>
      <c r="F28" s="32">
        <v>13.4</v>
      </c>
      <c r="G28" s="32">
        <v>12.4</v>
      </c>
      <c r="H28" s="32">
        <v>11.9</v>
      </c>
      <c r="I28" s="25">
        <v>0</v>
      </c>
      <c r="J28" s="34">
        <v>14.031</v>
      </c>
      <c r="K28" s="28">
        <v>8.606</v>
      </c>
      <c r="L28" s="10">
        <v>8.869</v>
      </c>
      <c r="M28" s="10">
        <v>0.439</v>
      </c>
    </row>
    <row r="29" spans="1:13" ht="15">
      <c r="A29" s="3">
        <f t="shared" si="0"/>
        <v>28</v>
      </c>
      <c r="B29" s="27">
        <v>16</v>
      </c>
      <c r="C29" s="32">
        <v>9</v>
      </c>
      <c r="D29" s="32">
        <v>10.8</v>
      </c>
      <c r="E29" s="32">
        <v>12.6</v>
      </c>
      <c r="F29" s="32">
        <v>13.8</v>
      </c>
      <c r="G29" s="32">
        <v>14.9</v>
      </c>
      <c r="H29" s="32">
        <v>11.9</v>
      </c>
      <c r="I29" s="25">
        <v>0</v>
      </c>
      <c r="J29" s="34">
        <v>13.96</v>
      </c>
      <c r="K29" s="28">
        <v>8.586</v>
      </c>
      <c r="L29" s="10">
        <v>9.088</v>
      </c>
      <c r="M29" s="10">
        <v>0.714</v>
      </c>
    </row>
    <row r="30" spans="1:13" ht="15">
      <c r="A30" s="3">
        <f t="shared" si="0"/>
        <v>29</v>
      </c>
      <c r="B30" s="27">
        <v>16.2</v>
      </c>
      <c r="D30" s="32">
        <v>11.2</v>
      </c>
      <c r="E30" s="32">
        <v>12.3</v>
      </c>
      <c r="F30" s="32">
        <v>13.5</v>
      </c>
      <c r="G30" s="32">
        <v>12.3</v>
      </c>
      <c r="H30" s="32">
        <v>11.8</v>
      </c>
      <c r="I30" s="25">
        <v>0</v>
      </c>
      <c r="J30" s="34">
        <v>13.849</v>
      </c>
      <c r="K30" s="28">
        <v>9.118</v>
      </c>
      <c r="L30" s="10">
        <v>8.855</v>
      </c>
      <c r="M30" s="10">
        <v>0.773</v>
      </c>
    </row>
    <row r="31" spans="1:13" ht="15">
      <c r="A31" s="3">
        <f t="shared" si="0"/>
        <v>30</v>
      </c>
      <c r="B31" s="27">
        <v>16.5</v>
      </c>
      <c r="D31" s="32">
        <v>11.4</v>
      </c>
      <c r="E31" s="32">
        <v>18.1</v>
      </c>
      <c r="F31" s="32">
        <v>13.5</v>
      </c>
      <c r="G31" s="32">
        <v>12.2</v>
      </c>
      <c r="H31" s="32">
        <v>11.8</v>
      </c>
      <c r="I31" s="25">
        <v>0</v>
      </c>
      <c r="J31" s="34">
        <v>13.733</v>
      </c>
      <c r="K31" s="28">
        <v>8.693</v>
      </c>
      <c r="L31" s="10">
        <v>8.908</v>
      </c>
      <c r="M31" s="10">
        <v>0.01</v>
      </c>
    </row>
    <row r="32" spans="1:13" ht="15.75" thickBot="1">
      <c r="A32" s="3">
        <v>31</v>
      </c>
      <c r="B32" s="30">
        <v>16.4</v>
      </c>
      <c r="D32" s="33">
        <v>11.6</v>
      </c>
      <c r="F32" s="33">
        <v>13.5</v>
      </c>
      <c r="H32" s="33">
        <v>12.2</v>
      </c>
      <c r="I32" s="25">
        <v>0</v>
      </c>
      <c r="K32" s="28">
        <v>8.759</v>
      </c>
      <c r="M32" s="10">
        <v>0.06</v>
      </c>
    </row>
    <row r="33" spans="1:13" ht="12.75">
      <c r="A33" s="1" t="s">
        <v>19</v>
      </c>
      <c r="B33">
        <f>AVERAGE(B2:B32)</f>
        <v>11.383870967741933</v>
      </c>
      <c r="C33">
        <f aca="true" t="shared" si="1" ref="C33:M33">AVERAGE(C2:C32)</f>
        <v>11.110714285714284</v>
      </c>
      <c r="D33">
        <f t="shared" si="1"/>
        <v>8.22258064516129</v>
      </c>
      <c r="E33">
        <f t="shared" si="1"/>
        <v>11.653333333333336</v>
      </c>
      <c r="F33">
        <f t="shared" si="1"/>
        <v>13.193548387096776</v>
      </c>
      <c r="G33">
        <f t="shared" si="1"/>
        <v>13.099999999999998</v>
      </c>
      <c r="H33">
        <f t="shared" si="1"/>
        <v>11.703225806451613</v>
      </c>
      <c r="I33">
        <f t="shared" si="1"/>
        <v>1.1774193548387097</v>
      </c>
      <c r="J33">
        <f t="shared" si="1"/>
        <v>8.346033333333335</v>
      </c>
      <c r="K33">
        <f t="shared" si="1"/>
        <v>9.790290322580645</v>
      </c>
      <c r="L33">
        <f t="shared" si="1"/>
        <v>8.92596666666667</v>
      </c>
      <c r="M33">
        <f t="shared" si="1"/>
        <v>1.9056129032258067</v>
      </c>
    </row>
    <row r="35" spans="1:13" ht="12.75">
      <c r="A35" s="3">
        <v>2006</v>
      </c>
      <c r="B35" s="2" t="s">
        <v>0</v>
      </c>
      <c r="C35" s="2" t="s">
        <v>1</v>
      </c>
      <c r="D35" s="2" t="s">
        <v>2</v>
      </c>
      <c r="E35" s="2" t="s">
        <v>3</v>
      </c>
      <c r="F35" s="2" t="s">
        <v>4</v>
      </c>
      <c r="G35" s="2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L35" s="2" t="s">
        <v>10</v>
      </c>
      <c r="M35" s="2" t="s">
        <v>11</v>
      </c>
    </row>
    <row r="36" spans="1:13" ht="12.75">
      <c r="A36" s="3">
        <v>1</v>
      </c>
      <c r="B36">
        <f aca="true" t="shared" si="2" ref="B36:M36">(B2*3.7854)*4.205</f>
        <v>71.6292315</v>
      </c>
      <c r="C36">
        <f t="shared" si="2"/>
        <v>261.0487548</v>
      </c>
      <c r="D36">
        <f t="shared" si="2"/>
        <v>146.4419844</v>
      </c>
      <c r="E36">
        <f t="shared" si="2"/>
        <v>186.23600190000002</v>
      </c>
      <c r="F36">
        <f t="shared" si="2"/>
        <v>288.1086867</v>
      </c>
      <c r="G36">
        <f t="shared" si="2"/>
        <v>213.29593380000003</v>
      </c>
      <c r="H36">
        <f t="shared" si="2"/>
        <v>195.78656610000002</v>
      </c>
      <c r="I36">
        <f t="shared" si="2"/>
        <v>195.78656610000002</v>
      </c>
      <c r="J36">
        <f t="shared" si="2"/>
        <v>0</v>
      </c>
      <c r="K36">
        <f t="shared" si="2"/>
        <v>218.994437106</v>
      </c>
      <c r="L36">
        <f t="shared" si="2"/>
        <v>138.992544324</v>
      </c>
      <c r="M36">
        <f t="shared" si="2"/>
        <v>135.474753177</v>
      </c>
    </row>
    <row r="37" spans="1:13" ht="12.75">
      <c r="A37" s="3">
        <f aca="true" t="shared" si="3" ref="A37:A65">A38-1</f>
        <v>2</v>
      </c>
      <c r="B37">
        <f aca="true" t="shared" si="4" ref="B37:M37">(B3*3.7854)*4.205</f>
        <v>89.1385992</v>
      </c>
      <c r="C37">
        <f t="shared" si="4"/>
        <v>248.3146692</v>
      </c>
      <c r="D37">
        <f t="shared" si="4"/>
        <v>149.6255058</v>
      </c>
      <c r="E37">
        <f t="shared" si="4"/>
        <v>176.68543770000002</v>
      </c>
      <c r="F37">
        <f t="shared" si="4"/>
        <v>289.7004474</v>
      </c>
      <c r="G37">
        <f t="shared" si="4"/>
        <v>211.70417310000002</v>
      </c>
      <c r="H37">
        <f t="shared" si="4"/>
        <v>195.78656610000002</v>
      </c>
      <c r="I37">
        <f t="shared" si="4"/>
        <v>194.1948054</v>
      </c>
      <c r="J37">
        <f t="shared" si="4"/>
        <v>0</v>
      </c>
      <c r="K37">
        <f t="shared" si="4"/>
        <v>211.16297446200002</v>
      </c>
      <c r="L37">
        <f t="shared" si="4"/>
        <v>139.326814071</v>
      </c>
      <c r="M37">
        <f t="shared" si="4"/>
        <v>134.647037613</v>
      </c>
    </row>
    <row r="38" spans="1:13" ht="12.75">
      <c r="A38" s="3">
        <f t="shared" si="3"/>
        <v>3</v>
      </c>
      <c r="B38">
        <f aca="true" t="shared" si="5" ref="B38:M38">(B4*3.7854)*4.205</f>
        <v>122.5655739</v>
      </c>
      <c r="C38">
        <f t="shared" si="5"/>
        <v>119.3820525</v>
      </c>
      <c r="D38">
        <f t="shared" si="5"/>
        <v>148.03374510000003</v>
      </c>
      <c r="E38">
        <f t="shared" si="5"/>
        <v>184.6442412</v>
      </c>
      <c r="F38">
        <f t="shared" si="5"/>
        <v>283.33340460000005</v>
      </c>
      <c r="G38">
        <f t="shared" si="5"/>
        <v>211.70417310000002</v>
      </c>
      <c r="H38">
        <f t="shared" si="5"/>
        <v>194.1948054</v>
      </c>
      <c r="I38">
        <f t="shared" si="5"/>
        <v>191.01128400000002</v>
      </c>
      <c r="J38">
        <f t="shared" si="5"/>
        <v>0</v>
      </c>
      <c r="K38">
        <f t="shared" si="5"/>
        <v>215.906421348</v>
      </c>
      <c r="L38">
        <f t="shared" si="5"/>
        <v>138.928873896</v>
      </c>
      <c r="M38">
        <f t="shared" si="5"/>
        <v>134.312767866</v>
      </c>
    </row>
    <row r="39" spans="1:13" ht="12.75">
      <c r="A39" s="3">
        <f t="shared" si="3"/>
        <v>4</v>
      </c>
      <c r="B39">
        <f aca="true" t="shared" si="6" ref="B39:M39">(B5*3.7854)*4.205</f>
        <v>135.2996595</v>
      </c>
      <c r="C39">
        <f t="shared" si="6"/>
        <v>130.5243774</v>
      </c>
      <c r="D39">
        <f t="shared" si="6"/>
        <v>138.4831809</v>
      </c>
      <c r="E39">
        <f t="shared" si="6"/>
        <v>186.23600190000002</v>
      </c>
      <c r="F39">
        <f t="shared" si="6"/>
        <v>0</v>
      </c>
      <c r="G39">
        <f t="shared" si="6"/>
        <v>210.11241239999998</v>
      </c>
      <c r="H39">
        <f t="shared" si="6"/>
        <v>192.6030447</v>
      </c>
      <c r="I39">
        <f t="shared" si="6"/>
        <v>0</v>
      </c>
      <c r="J39">
        <f t="shared" si="6"/>
        <v>0</v>
      </c>
      <c r="K39">
        <f t="shared" si="6"/>
        <v>221.493501405</v>
      </c>
      <c r="L39">
        <f t="shared" si="6"/>
        <v>141.22100930399998</v>
      </c>
      <c r="M39">
        <f t="shared" si="6"/>
        <v>131.734115532</v>
      </c>
    </row>
    <row r="40" spans="1:13" ht="12.75">
      <c r="A40" s="3">
        <f t="shared" si="3"/>
        <v>5</v>
      </c>
      <c r="B40">
        <f aca="true" t="shared" si="7" ref="B40:M40">(B6*3.7854)*4.205</f>
        <v>140.07494160000002</v>
      </c>
      <c r="C40">
        <f t="shared" si="7"/>
        <v>133.7078988</v>
      </c>
      <c r="D40">
        <f t="shared" si="7"/>
        <v>127.340856</v>
      </c>
      <c r="E40">
        <f t="shared" si="7"/>
        <v>191.01128400000002</v>
      </c>
      <c r="F40">
        <f t="shared" si="7"/>
        <v>0</v>
      </c>
      <c r="G40">
        <f t="shared" si="7"/>
        <v>210.11241239999998</v>
      </c>
      <c r="H40">
        <f t="shared" si="7"/>
        <v>194.1948054</v>
      </c>
      <c r="I40">
        <f t="shared" si="7"/>
        <v>0</v>
      </c>
      <c r="J40">
        <f t="shared" si="7"/>
        <v>0</v>
      </c>
      <c r="K40">
        <f t="shared" si="7"/>
        <v>216.35211434400003</v>
      </c>
      <c r="L40">
        <f t="shared" si="7"/>
        <v>141.02999802</v>
      </c>
      <c r="M40">
        <f t="shared" si="7"/>
        <v>115.94384938799999</v>
      </c>
    </row>
    <row r="41" spans="1:13" ht="12.75">
      <c r="A41" s="3">
        <f t="shared" si="3"/>
        <v>6</v>
      </c>
      <c r="B41">
        <f aca="true" t="shared" si="8" ref="B41:M41">(B7*3.7854)*4.205</f>
        <v>149.6255058</v>
      </c>
      <c r="C41">
        <f t="shared" si="8"/>
        <v>179.8689591</v>
      </c>
      <c r="D41">
        <f t="shared" si="8"/>
        <v>122.5655739</v>
      </c>
      <c r="E41">
        <f t="shared" si="8"/>
        <v>198.9700875</v>
      </c>
      <c r="F41">
        <f t="shared" si="8"/>
        <v>0</v>
      </c>
      <c r="G41">
        <f t="shared" si="8"/>
        <v>208.5206517</v>
      </c>
      <c r="H41">
        <f t="shared" si="8"/>
        <v>194.1948054</v>
      </c>
      <c r="I41">
        <f t="shared" si="8"/>
        <v>0</v>
      </c>
      <c r="J41">
        <f t="shared" si="8"/>
        <v>0</v>
      </c>
      <c r="K41">
        <f t="shared" si="8"/>
        <v>185.28094548</v>
      </c>
      <c r="L41">
        <f t="shared" si="8"/>
        <v>140.106776814</v>
      </c>
      <c r="M41">
        <f t="shared" si="8"/>
        <v>86.559946866</v>
      </c>
    </row>
    <row r="42" spans="1:13" ht="12.75">
      <c r="A42" s="3">
        <f t="shared" si="3"/>
        <v>7</v>
      </c>
      <c r="B42">
        <f aca="true" t="shared" si="9" ref="B42:M42">(B8*3.7854)*4.205</f>
        <v>170.3183949</v>
      </c>
      <c r="C42">
        <f t="shared" si="9"/>
        <v>208.5206517</v>
      </c>
      <c r="D42">
        <f t="shared" si="9"/>
        <v>116.19853110000001</v>
      </c>
      <c r="E42">
        <f t="shared" si="9"/>
        <v>194.1948054</v>
      </c>
      <c r="F42">
        <f t="shared" si="9"/>
        <v>0</v>
      </c>
      <c r="G42">
        <f t="shared" si="9"/>
        <v>206.928891</v>
      </c>
      <c r="H42">
        <f t="shared" si="9"/>
        <v>194.1948054</v>
      </c>
      <c r="I42">
        <f t="shared" si="9"/>
        <v>0</v>
      </c>
      <c r="J42">
        <f t="shared" si="9"/>
        <v>0</v>
      </c>
      <c r="K42">
        <f t="shared" si="9"/>
        <v>180.85585073400003</v>
      </c>
      <c r="L42">
        <f t="shared" si="9"/>
        <v>55.090837827</v>
      </c>
      <c r="M42">
        <f t="shared" si="9"/>
        <v>59.006569149</v>
      </c>
    </row>
    <row r="43" spans="1:13" ht="12.75">
      <c r="A43" s="3">
        <f t="shared" si="3"/>
        <v>8</v>
      </c>
      <c r="B43">
        <f aca="true" t="shared" si="10" ref="B43:M43">(B9*3.7854)*4.205</f>
        <v>178.2771984</v>
      </c>
      <c r="C43">
        <f t="shared" si="10"/>
        <v>206.928891</v>
      </c>
      <c r="D43">
        <f t="shared" si="10"/>
        <v>106.64796690000001</v>
      </c>
      <c r="E43">
        <f t="shared" si="10"/>
        <v>195.78656610000002</v>
      </c>
      <c r="F43">
        <f t="shared" si="10"/>
        <v>0</v>
      </c>
      <c r="G43">
        <f t="shared" si="10"/>
        <v>206.928891</v>
      </c>
      <c r="H43">
        <f t="shared" si="10"/>
        <v>194.1948054</v>
      </c>
      <c r="I43">
        <f t="shared" si="10"/>
        <v>0</v>
      </c>
      <c r="J43">
        <f t="shared" si="10"/>
        <v>0</v>
      </c>
      <c r="K43">
        <f t="shared" si="10"/>
        <v>162.821202003</v>
      </c>
      <c r="L43">
        <f t="shared" si="10"/>
        <v>76.102079067</v>
      </c>
      <c r="M43">
        <f t="shared" si="10"/>
        <v>37.820234232000004</v>
      </c>
    </row>
    <row r="44" spans="1:13" ht="12.75">
      <c r="A44" s="3">
        <f t="shared" si="3"/>
        <v>9</v>
      </c>
      <c r="B44">
        <f aca="true" t="shared" si="11" ref="B44:M44">(B10*3.7854)*4.205</f>
        <v>176.68543770000002</v>
      </c>
      <c r="C44">
        <f t="shared" si="11"/>
        <v>202.1536089</v>
      </c>
      <c r="D44">
        <f t="shared" si="11"/>
        <v>106.64796690000001</v>
      </c>
      <c r="E44">
        <f t="shared" si="11"/>
        <v>197.3783268</v>
      </c>
      <c r="F44">
        <f t="shared" si="11"/>
        <v>221.25473730000002</v>
      </c>
      <c r="G44">
        <f t="shared" si="11"/>
        <v>216.4794552</v>
      </c>
      <c r="H44">
        <f t="shared" si="11"/>
        <v>195.78656610000002</v>
      </c>
      <c r="I44">
        <f t="shared" si="11"/>
        <v>0</v>
      </c>
      <c r="J44">
        <f t="shared" si="11"/>
        <v>0</v>
      </c>
      <c r="K44">
        <f t="shared" si="11"/>
        <v>109.704147444</v>
      </c>
      <c r="L44">
        <f t="shared" si="11"/>
        <v>206.642374074</v>
      </c>
      <c r="M44">
        <f t="shared" si="11"/>
        <v>23.526223146</v>
      </c>
    </row>
    <row r="45" spans="1:13" ht="12.75">
      <c r="A45" s="3">
        <f t="shared" si="3"/>
        <v>10</v>
      </c>
      <c r="B45">
        <f aca="true" t="shared" si="12" ref="B45:M45">(B11*3.7854)*4.205</f>
        <v>178.2771984</v>
      </c>
      <c r="C45">
        <f t="shared" si="12"/>
        <v>203.74536960000003</v>
      </c>
      <c r="D45">
        <f t="shared" si="12"/>
        <v>105.05620619999999</v>
      </c>
      <c r="E45">
        <f t="shared" si="12"/>
        <v>197.3783268</v>
      </c>
      <c r="F45">
        <f t="shared" si="12"/>
        <v>229.2135408</v>
      </c>
      <c r="G45">
        <f t="shared" si="12"/>
        <v>213.29593380000003</v>
      </c>
      <c r="H45">
        <f t="shared" si="12"/>
        <v>195.78656610000002</v>
      </c>
      <c r="I45">
        <f t="shared" si="12"/>
        <v>0</v>
      </c>
      <c r="J45">
        <f t="shared" si="12"/>
        <v>0</v>
      </c>
      <c r="K45">
        <f t="shared" si="12"/>
        <v>161.579628657</v>
      </c>
      <c r="L45">
        <f t="shared" si="12"/>
        <v>173.326822623</v>
      </c>
      <c r="M45">
        <f t="shared" si="12"/>
        <v>15.567419646000001</v>
      </c>
    </row>
    <row r="46" spans="1:13" ht="12.75">
      <c r="A46" s="3">
        <f t="shared" si="3"/>
        <v>11</v>
      </c>
      <c r="B46">
        <f aca="true" t="shared" si="13" ref="B46:M46">(B12*3.7854)*4.205</f>
        <v>162.3595914</v>
      </c>
      <c r="C46">
        <f t="shared" si="13"/>
        <v>200.5618482</v>
      </c>
      <c r="D46">
        <f t="shared" si="13"/>
        <v>103.4644455</v>
      </c>
      <c r="E46">
        <f t="shared" si="13"/>
        <v>198.9700875</v>
      </c>
      <c r="F46">
        <f t="shared" si="13"/>
        <v>213.29593380000003</v>
      </c>
      <c r="G46">
        <f t="shared" si="13"/>
        <v>211.70417310000002</v>
      </c>
      <c r="H46">
        <f t="shared" si="13"/>
        <v>195.78656610000002</v>
      </c>
      <c r="I46">
        <f t="shared" si="13"/>
        <v>0</v>
      </c>
      <c r="J46">
        <f t="shared" si="13"/>
        <v>0</v>
      </c>
      <c r="K46">
        <f t="shared" si="13"/>
        <v>152.554345488</v>
      </c>
      <c r="L46">
        <f t="shared" si="13"/>
        <v>164.76315005700002</v>
      </c>
      <c r="M46">
        <f t="shared" si="13"/>
        <v>6.335207586</v>
      </c>
    </row>
    <row r="47" spans="1:13" ht="12.75">
      <c r="A47" s="3">
        <f t="shared" si="3"/>
        <v>12</v>
      </c>
      <c r="B47">
        <f aca="true" t="shared" si="14" ref="B47:M47">(B13*3.7854)*4.205</f>
        <v>187.82776260000003</v>
      </c>
      <c r="C47">
        <f t="shared" si="14"/>
        <v>197.3783268</v>
      </c>
      <c r="D47">
        <f t="shared" si="14"/>
        <v>103.4644455</v>
      </c>
      <c r="E47">
        <f t="shared" si="14"/>
        <v>198.9700875</v>
      </c>
      <c r="F47">
        <f t="shared" si="14"/>
        <v>237.17234430000002</v>
      </c>
      <c r="G47">
        <f t="shared" si="14"/>
        <v>210.11241239999998</v>
      </c>
      <c r="H47">
        <f t="shared" si="14"/>
        <v>0</v>
      </c>
      <c r="I47">
        <f t="shared" si="14"/>
        <v>0</v>
      </c>
      <c r="J47">
        <f t="shared" si="14"/>
        <v>0</v>
      </c>
      <c r="K47">
        <f t="shared" si="14"/>
        <v>141.587114265</v>
      </c>
      <c r="L47">
        <f t="shared" si="14"/>
        <v>153.03187369800003</v>
      </c>
      <c r="M47">
        <f t="shared" si="14"/>
        <v>0.143258463</v>
      </c>
    </row>
    <row r="48" spans="1:13" ht="12.75">
      <c r="A48" s="3">
        <f t="shared" si="3"/>
        <v>13</v>
      </c>
      <c r="B48">
        <f aca="true" t="shared" si="15" ref="B48:M48">(B14*3.7854)*4.205</f>
        <v>203.74536960000003</v>
      </c>
      <c r="C48">
        <f t="shared" si="15"/>
        <v>192.6030447</v>
      </c>
      <c r="D48">
        <f t="shared" si="15"/>
        <v>105.05620619999999</v>
      </c>
      <c r="E48">
        <f t="shared" si="15"/>
        <v>194.1948054</v>
      </c>
      <c r="F48">
        <f t="shared" si="15"/>
        <v>342.2285505</v>
      </c>
      <c r="G48">
        <f t="shared" si="15"/>
        <v>211.70417310000002</v>
      </c>
      <c r="H48">
        <f t="shared" si="15"/>
        <v>194.1948054</v>
      </c>
      <c r="I48">
        <f t="shared" si="15"/>
        <v>0</v>
      </c>
      <c r="J48">
        <f t="shared" si="15"/>
        <v>79.31743568099999</v>
      </c>
      <c r="K48">
        <f t="shared" si="15"/>
        <v>142.494417864</v>
      </c>
      <c r="L48">
        <f t="shared" si="15"/>
        <v>151.471948212</v>
      </c>
      <c r="M48">
        <f t="shared" si="15"/>
        <v>0.063670428</v>
      </c>
    </row>
    <row r="49" spans="1:13" ht="12.75">
      <c r="A49" s="3">
        <f t="shared" si="3"/>
        <v>14</v>
      </c>
      <c r="B49">
        <f aca="true" t="shared" si="16" ref="B49:M49">(B15*3.7854)*4.205</f>
        <v>159.17607</v>
      </c>
      <c r="C49">
        <f t="shared" si="16"/>
        <v>192.6030447</v>
      </c>
      <c r="D49">
        <f t="shared" si="16"/>
        <v>103.4644455</v>
      </c>
      <c r="E49">
        <f t="shared" si="16"/>
        <v>197.3783268</v>
      </c>
      <c r="F49">
        <f t="shared" si="16"/>
        <v>378.8390466</v>
      </c>
      <c r="G49">
        <f t="shared" si="16"/>
        <v>213.29593380000003</v>
      </c>
      <c r="H49">
        <f t="shared" si="16"/>
        <v>192.6030447</v>
      </c>
      <c r="I49">
        <f t="shared" si="16"/>
        <v>0</v>
      </c>
      <c r="J49">
        <f t="shared" si="16"/>
        <v>217.084324266</v>
      </c>
      <c r="K49">
        <f t="shared" si="16"/>
        <v>141.50752623</v>
      </c>
      <c r="L49">
        <f t="shared" si="16"/>
        <v>157.154533911</v>
      </c>
      <c r="M49">
        <f t="shared" si="16"/>
        <v>0.143258463</v>
      </c>
    </row>
    <row r="50" spans="1:13" ht="12.75">
      <c r="A50" s="3">
        <f t="shared" si="3"/>
        <v>15</v>
      </c>
      <c r="B50">
        <f aca="true" t="shared" si="17" ref="B50:M50">(B16*3.7854)*4.205</f>
        <v>140.07494160000002</v>
      </c>
      <c r="C50">
        <f t="shared" si="17"/>
        <v>194.1948054</v>
      </c>
      <c r="D50">
        <f t="shared" si="17"/>
        <v>108.2397276</v>
      </c>
      <c r="E50">
        <f t="shared" si="17"/>
        <v>197.3783268</v>
      </c>
      <c r="F50">
        <f t="shared" si="17"/>
        <v>372.47200380000004</v>
      </c>
      <c r="G50">
        <f t="shared" si="17"/>
        <v>214.8876945</v>
      </c>
      <c r="H50">
        <f t="shared" si="17"/>
        <v>191.01128400000002</v>
      </c>
      <c r="I50">
        <f t="shared" si="17"/>
        <v>0</v>
      </c>
      <c r="J50">
        <f t="shared" si="17"/>
        <v>241.66110947400003</v>
      </c>
      <c r="K50">
        <f t="shared" si="17"/>
        <v>140.91857477099998</v>
      </c>
      <c r="L50">
        <f t="shared" si="17"/>
        <v>150.755655897</v>
      </c>
      <c r="M50">
        <f t="shared" si="17"/>
        <v>0.143258463</v>
      </c>
    </row>
    <row r="51" spans="1:13" ht="12.75">
      <c r="A51" s="3">
        <f t="shared" si="3"/>
        <v>16</v>
      </c>
      <c r="B51">
        <f aca="true" t="shared" si="18" ref="B51:M51">(B17*3.7854)*4.205</f>
        <v>114.6067704</v>
      </c>
      <c r="C51">
        <f t="shared" si="18"/>
        <v>192.6030447</v>
      </c>
      <c r="D51">
        <f t="shared" si="18"/>
        <v>105.05620619999999</v>
      </c>
      <c r="E51">
        <f t="shared" si="18"/>
        <v>194.1948054</v>
      </c>
      <c r="F51">
        <f t="shared" si="18"/>
        <v>318.35214</v>
      </c>
      <c r="G51">
        <f t="shared" si="18"/>
        <v>213.29593380000003</v>
      </c>
      <c r="H51">
        <f t="shared" si="18"/>
        <v>191.01128400000002</v>
      </c>
      <c r="I51">
        <f t="shared" si="18"/>
        <v>0</v>
      </c>
      <c r="J51">
        <f t="shared" si="18"/>
        <v>244.92421890900002</v>
      </c>
      <c r="K51">
        <f t="shared" si="18"/>
        <v>142.68542914800003</v>
      </c>
      <c r="L51">
        <f t="shared" si="18"/>
        <v>150.500974185</v>
      </c>
      <c r="M51">
        <f t="shared" si="18"/>
        <v>0.191011284</v>
      </c>
    </row>
    <row r="52" spans="1:13" ht="12.75">
      <c r="A52" s="3">
        <f t="shared" si="3"/>
        <v>17</v>
      </c>
      <c r="B52">
        <f aca="true" t="shared" si="19" ref="B52:M52">(B18*3.7854)*4.205</f>
        <v>122.5655739</v>
      </c>
      <c r="C52">
        <f t="shared" si="19"/>
        <v>192.6030447</v>
      </c>
      <c r="D52">
        <f t="shared" si="19"/>
        <v>101.87268480000002</v>
      </c>
      <c r="E52">
        <f t="shared" si="19"/>
        <v>208.5206517</v>
      </c>
      <c r="F52">
        <f t="shared" si="19"/>
        <v>278.5581225</v>
      </c>
      <c r="G52">
        <f t="shared" si="19"/>
        <v>210.11241239999998</v>
      </c>
      <c r="H52">
        <f t="shared" si="19"/>
        <v>191.01128400000002</v>
      </c>
      <c r="I52">
        <f t="shared" si="19"/>
        <v>0</v>
      </c>
      <c r="J52">
        <f t="shared" si="19"/>
        <v>237.029085837</v>
      </c>
      <c r="K52">
        <f t="shared" si="19"/>
        <v>143.958837708</v>
      </c>
      <c r="L52">
        <f t="shared" si="19"/>
        <v>146.887677396</v>
      </c>
      <c r="M52">
        <f t="shared" si="19"/>
        <v>0.175093677</v>
      </c>
    </row>
    <row r="53" spans="1:13" ht="12.75">
      <c r="A53" s="3">
        <f t="shared" si="3"/>
        <v>18</v>
      </c>
      <c r="B53">
        <f aca="true" t="shared" si="20" ref="B53:M53">(B19*3.7854)*4.205</f>
        <v>136.8914202</v>
      </c>
      <c r="C53">
        <f t="shared" si="20"/>
        <v>189.4195233</v>
      </c>
      <c r="D53">
        <f t="shared" si="20"/>
        <v>100.2809241</v>
      </c>
      <c r="E53">
        <f t="shared" si="20"/>
        <v>235.5805836</v>
      </c>
      <c r="F53">
        <f t="shared" si="20"/>
        <v>253.0899513</v>
      </c>
      <c r="G53">
        <f t="shared" si="20"/>
        <v>208.5206517</v>
      </c>
      <c r="H53">
        <f t="shared" si="20"/>
        <v>189.4195233</v>
      </c>
      <c r="I53">
        <f t="shared" si="20"/>
        <v>0</v>
      </c>
      <c r="J53">
        <f t="shared" si="20"/>
        <v>233.001931266</v>
      </c>
      <c r="K53">
        <f t="shared" si="20"/>
        <v>140.345540919</v>
      </c>
      <c r="L53">
        <f t="shared" si="20"/>
        <v>143.43355667699998</v>
      </c>
      <c r="M53">
        <f t="shared" si="20"/>
        <v>0.143258463</v>
      </c>
    </row>
    <row r="54" spans="1:13" ht="12.75">
      <c r="A54" s="3">
        <f t="shared" si="3"/>
        <v>19</v>
      </c>
      <c r="B54">
        <f aca="true" t="shared" si="21" ref="B54:M54">(B20*3.7854)*4.205</f>
        <v>159.17607</v>
      </c>
      <c r="C54">
        <f t="shared" si="21"/>
        <v>186.23600190000002</v>
      </c>
      <c r="D54">
        <f t="shared" si="21"/>
        <v>103.4644455</v>
      </c>
      <c r="E54">
        <f t="shared" si="21"/>
        <v>238.764105</v>
      </c>
      <c r="F54">
        <f t="shared" si="21"/>
        <v>237.17234430000002</v>
      </c>
      <c r="G54">
        <f t="shared" si="21"/>
        <v>206.928891</v>
      </c>
      <c r="H54">
        <f t="shared" si="21"/>
        <v>191.01128400000002</v>
      </c>
      <c r="I54">
        <f t="shared" si="21"/>
        <v>0</v>
      </c>
      <c r="J54">
        <f t="shared" si="21"/>
        <v>230.439196539</v>
      </c>
      <c r="K54">
        <f t="shared" si="21"/>
        <v>140.027188779</v>
      </c>
      <c r="L54">
        <f t="shared" si="21"/>
        <v>143.76782642400002</v>
      </c>
      <c r="M54">
        <f t="shared" si="21"/>
        <v>0.20692889099999998</v>
      </c>
    </row>
    <row r="55" spans="1:13" ht="12.75">
      <c r="A55" s="3">
        <f t="shared" si="3"/>
        <v>20</v>
      </c>
      <c r="B55">
        <f aca="true" t="shared" si="22" ref="B55:M55">(B21*3.7854)*4.205</f>
        <v>187.82776260000003</v>
      </c>
      <c r="C55">
        <f t="shared" si="22"/>
        <v>186.23600190000002</v>
      </c>
      <c r="D55">
        <f t="shared" si="22"/>
        <v>120.97381320000001</v>
      </c>
      <c r="E55">
        <f t="shared" si="22"/>
        <v>113.0150097</v>
      </c>
      <c r="F55">
        <f t="shared" si="22"/>
        <v>222.84649800000003</v>
      </c>
      <c r="G55">
        <f t="shared" si="22"/>
        <v>206.928891</v>
      </c>
      <c r="H55">
        <f t="shared" si="22"/>
        <v>191.01128400000002</v>
      </c>
      <c r="I55">
        <f t="shared" si="22"/>
        <v>0</v>
      </c>
      <c r="J55">
        <f t="shared" si="22"/>
        <v>233.81372922300002</v>
      </c>
      <c r="K55">
        <f t="shared" si="22"/>
        <v>142.06464247500003</v>
      </c>
      <c r="L55">
        <f t="shared" si="22"/>
        <v>141.857713584</v>
      </c>
      <c r="M55">
        <f t="shared" si="22"/>
        <v>0.11142324900000002</v>
      </c>
    </row>
    <row r="56" spans="1:13" ht="12.75">
      <c r="A56" s="3">
        <f t="shared" si="3"/>
        <v>21</v>
      </c>
      <c r="B56">
        <f aca="true" t="shared" si="23" ref="B56:M56">(B22*3.7854)*4.205</f>
        <v>200.5618482</v>
      </c>
      <c r="C56">
        <f t="shared" si="23"/>
        <v>168.7266342</v>
      </c>
      <c r="D56">
        <f t="shared" si="23"/>
        <v>136.8914202</v>
      </c>
      <c r="E56">
        <f t="shared" si="23"/>
        <v>0</v>
      </c>
      <c r="F56">
        <f t="shared" si="23"/>
        <v>216.4794552</v>
      </c>
      <c r="G56">
        <f t="shared" si="23"/>
        <v>206.928891</v>
      </c>
      <c r="H56">
        <f t="shared" si="23"/>
        <v>192.6030447</v>
      </c>
      <c r="I56">
        <f t="shared" si="23"/>
        <v>0</v>
      </c>
      <c r="J56">
        <f t="shared" si="23"/>
        <v>232.540320663</v>
      </c>
      <c r="K56">
        <f t="shared" si="23"/>
        <v>140.23411767000002</v>
      </c>
      <c r="L56">
        <f t="shared" si="23"/>
        <v>142.41482982899998</v>
      </c>
      <c r="M56">
        <f t="shared" si="23"/>
        <v>0.143258463</v>
      </c>
    </row>
    <row r="57" spans="1:13" ht="12.75">
      <c r="A57" s="3">
        <f t="shared" si="3"/>
        <v>22</v>
      </c>
      <c r="B57">
        <f aca="true" t="shared" si="24" ref="B57:M57">(B23*3.7854)*4.205</f>
        <v>194.1948054</v>
      </c>
      <c r="C57">
        <f t="shared" si="24"/>
        <v>135.2996595</v>
      </c>
      <c r="D57">
        <f t="shared" si="24"/>
        <v>130.5243774</v>
      </c>
      <c r="E57">
        <f t="shared" si="24"/>
        <v>71.6292315</v>
      </c>
      <c r="F57">
        <f t="shared" si="24"/>
        <v>211.70417310000002</v>
      </c>
      <c r="G57">
        <f t="shared" si="24"/>
        <v>203.74536960000003</v>
      </c>
      <c r="H57">
        <f t="shared" si="24"/>
        <v>192.6030447</v>
      </c>
      <c r="I57">
        <f t="shared" si="24"/>
        <v>0</v>
      </c>
      <c r="J57">
        <f t="shared" si="24"/>
        <v>241.820285544</v>
      </c>
      <c r="K57">
        <f t="shared" si="24"/>
        <v>136.779996951</v>
      </c>
      <c r="L57">
        <f t="shared" si="24"/>
        <v>138.45134568600002</v>
      </c>
      <c r="M57">
        <f t="shared" si="24"/>
        <v>1.050562062</v>
      </c>
    </row>
    <row r="58" spans="1:13" ht="12.75">
      <c r="A58" s="3">
        <f t="shared" si="3"/>
        <v>23</v>
      </c>
      <c r="B58">
        <f aca="true" t="shared" si="25" ref="B58:M58">(B24*3.7854)*4.205</f>
        <v>213.29593380000003</v>
      </c>
      <c r="C58">
        <f t="shared" si="25"/>
        <v>133.7078988</v>
      </c>
      <c r="D58">
        <f t="shared" si="25"/>
        <v>133.7078988</v>
      </c>
      <c r="E58">
        <f t="shared" si="25"/>
        <v>151.21726650000002</v>
      </c>
      <c r="F58">
        <f t="shared" si="25"/>
        <v>213.29593380000003</v>
      </c>
      <c r="G58">
        <f t="shared" si="25"/>
        <v>202.1536089</v>
      </c>
      <c r="H58">
        <f t="shared" si="25"/>
        <v>189.4195233</v>
      </c>
      <c r="I58">
        <f t="shared" si="25"/>
        <v>0</v>
      </c>
      <c r="J58">
        <f t="shared" si="25"/>
        <v>233.097436908</v>
      </c>
      <c r="K58">
        <f t="shared" si="25"/>
        <v>134.66295522000001</v>
      </c>
      <c r="L58">
        <f t="shared" si="25"/>
        <v>141.39610298099998</v>
      </c>
      <c r="M58">
        <f t="shared" si="25"/>
        <v>6.478466049</v>
      </c>
    </row>
    <row r="59" spans="1:13" ht="12.75">
      <c r="A59" s="3">
        <f t="shared" si="3"/>
        <v>24</v>
      </c>
      <c r="B59">
        <f aca="true" t="shared" si="26" ref="B59:M59">(B25*3.7854)*4.205</f>
        <v>241.94762640000002</v>
      </c>
      <c r="C59">
        <f t="shared" si="26"/>
        <v>135.2996595</v>
      </c>
      <c r="D59">
        <f t="shared" si="26"/>
        <v>141.66670230000003</v>
      </c>
      <c r="E59">
        <f t="shared" si="26"/>
        <v>170.3183949</v>
      </c>
      <c r="F59">
        <f t="shared" si="26"/>
        <v>210.11241239999998</v>
      </c>
      <c r="G59">
        <f t="shared" si="26"/>
        <v>202.1536089</v>
      </c>
      <c r="H59">
        <f t="shared" si="26"/>
        <v>192.6030447</v>
      </c>
      <c r="I59">
        <f t="shared" si="26"/>
        <v>0</v>
      </c>
      <c r="J59">
        <f t="shared" si="26"/>
        <v>229.945750722</v>
      </c>
      <c r="K59">
        <f t="shared" si="26"/>
        <v>133.38954666</v>
      </c>
      <c r="L59">
        <f t="shared" si="26"/>
        <v>140.090859207</v>
      </c>
      <c r="M59">
        <f t="shared" si="26"/>
        <v>1.0983148830000002</v>
      </c>
    </row>
    <row r="60" spans="1:13" ht="12.75">
      <c r="A60" s="3">
        <f t="shared" si="3"/>
        <v>25</v>
      </c>
      <c r="B60">
        <f aca="true" t="shared" si="27" ref="B60:M60">(B26*3.7854)*4.205</f>
        <v>245.1311478</v>
      </c>
      <c r="C60">
        <f t="shared" si="27"/>
        <v>136.8914202</v>
      </c>
      <c r="D60">
        <f t="shared" si="27"/>
        <v>148.03374510000003</v>
      </c>
      <c r="E60">
        <f t="shared" si="27"/>
        <v>181.46071980000002</v>
      </c>
      <c r="F60">
        <f t="shared" si="27"/>
        <v>206.928891</v>
      </c>
      <c r="G60">
        <f t="shared" si="27"/>
        <v>200.5618482</v>
      </c>
      <c r="H60">
        <f t="shared" si="27"/>
        <v>192.6030447</v>
      </c>
      <c r="I60">
        <f t="shared" si="27"/>
        <v>0</v>
      </c>
      <c r="J60">
        <f t="shared" si="27"/>
        <v>227.796873777</v>
      </c>
      <c r="K60">
        <f t="shared" si="27"/>
        <v>138.80153304000004</v>
      </c>
      <c r="L60">
        <f t="shared" si="27"/>
        <v>138.75378021900002</v>
      </c>
      <c r="M60">
        <f t="shared" si="27"/>
        <v>0.191011284</v>
      </c>
    </row>
    <row r="61" spans="1:13" ht="12.75">
      <c r="A61" s="3">
        <f t="shared" si="3"/>
        <v>26</v>
      </c>
      <c r="B61">
        <f aca="true" t="shared" si="28" ref="B61:M61">(B27*3.7854)*4.205</f>
        <v>249.9064299</v>
      </c>
      <c r="C61">
        <f t="shared" si="28"/>
        <v>140.07494160000002</v>
      </c>
      <c r="D61">
        <f t="shared" si="28"/>
        <v>163.9513521</v>
      </c>
      <c r="E61">
        <f t="shared" si="28"/>
        <v>208.5206517</v>
      </c>
      <c r="F61">
        <f t="shared" si="28"/>
        <v>208.5206517</v>
      </c>
      <c r="G61">
        <f t="shared" si="28"/>
        <v>198.9700875</v>
      </c>
      <c r="H61">
        <f t="shared" si="28"/>
        <v>192.6030447</v>
      </c>
      <c r="I61">
        <f t="shared" si="28"/>
        <v>0</v>
      </c>
      <c r="J61">
        <f t="shared" si="28"/>
        <v>218.40548564700003</v>
      </c>
      <c r="K61">
        <f t="shared" si="28"/>
        <v>138.228499188</v>
      </c>
      <c r="L61">
        <f t="shared" si="28"/>
        <v>138.32400482999998</v>
      </c>
      <c r="M61">
        <f t="shared" si="28"/>
        <v>17.334274023</v>
      </c>
    </row>
    <row r="62" spans="1:13" ht="12.75">
      <c r="A62" s="3">
        <f t="shared" si="3"/>
        <v>27</v>
      </c>
      <c r="B62">
        <f aca="true" t="shared" si="29" ref="B62:M62">(B28*3.7854)*4.205</f>
        <v>249.9064299</v>
      </c>
      <c r="C62">
        <f t="shared" si="29"/>
        <v>140.07494160000002</v>
      </c>
      <c r="D62">
        <f t="shared" si="29"/>
        <v>163.9513521</v>
      </c>
      <c r="E62">
        <f t="shared" si="29"/>
        <v>211.70417310000002</v>
      </c>
      <c r="F62">
        <f t="shared" si="29"/>
        <v>213.29593380000003</v>
      </c>
      <c r="G62">
        <f t="shared" si="29"/>
        <v>197.3783268</v>
      </c>
      <c r="H62">
        <f t="shared" si="29"/>
        <v>189.4195233</v>
      </c>
      <c r="I62">
        <f t="shared" si="29"/>
        <v>0</v>
      </c>
      <c r="J62">
        <f t="shared" si="29"/>
        <v>223.339943817</v>
      </c>
      <c r="K62">
        <f t="shared" si="29"/>
        <v>136.986925842</v>
      </c>
      <c r="L62">
        <f t="shared" si="29"/>
        <v>141.17325648300002</v>
      </c>
      <c r="M62">
        <f t="shared" si="29"/>
        <v>6.987829473000001</v>
      </c>
    </row>
    <row r="63" spans="1:13" ht="12.75">
      <c r="A63" s="3">
        <f t="shared" si="3"/>
        <v>28</v>
      </c>
      <c r="B63">
        <f aca="true" t="shared" si="30" ref="B63:M63">(B29*3.7854)*4.205</f>
        <v>254.681712</v>
      </c>
      <c r="C63">
        <f t="shared" si="30"/>
        <v>143.258463</v>
      </c>
      <c r="D63">
        <f t="shared" si="30"/>
        <v>171.91015560000002</v>
      </c>
      <c r="E63">
        <f t="shared" si="30"/>
        <v>200.5618482</v>
      </c>
      <c r="F63">
        <f t="shared" si="30"/>
        <v>219.6629766</v>
      </c>
      <c r="G63">
        <f t="shared" si="30"/>
        <v>237.17234430000002</v>
      </c>
      <c r="H63">
        <f t="shared" si="30"/>
        <v>189.4195233</v>
      </c>
      <c r="I63">
        <f t="shared" si="30"/>
        <v>0</v>
      </c>
      <c r="J63">
        <f t="shared" si="30"/>
        <v>222.20979372000002</v>
      </c>
      <c r="K63">
        <f t="shared" si="30"/>
        <v>136.66857370200003</v>
      </c>
      <c r="L63">
        <f t="shared" si="30"/>
        <v>144.659212416</v>
      </c>
      <c r="M63">
        <f t="shared" si="30"/>
        <v>11.365171398</v>
      </c>
    </row>
    <row r="64" spans="1:13" ht="12.75">
      <c r="A64" s="3">
        <f t="shared" si="3"/>
        <v>29</v>
      </c>
      <c r="B64">
        <f aca="true" t="shared" si="31" ref="B64:M64">(B30*3.7854)*4.205</f>
        <v>257.86523339999997</v>
      </c>
      <c r="C64">
        <f t="shared" si="31"/>
        <v>0</v>
      </c>
      <c r="D64">
        <f t="shared" si="31"/>
        <v>178.2771984</v>
      </c>
      <c r="E64">
        <f t="shared" si="31"/>
        <v>195.78656610000002</v>
      </c>
      <c r="F64">
        <f t="shared" si="31"/>
        <v>214.8876945</v>
      </c>
      <c r="G64">
        <f t="shared" si="31"/>
        <v>195.78656610000002</v>
      </c>
      <c r="H64">
        <f t="shared" si="31"/>
        <v>187.82776260000003</v>
      </c>
      <c r="I64">
        <f t="shared" si="31"/>
        <v>0</v>
      </c>
      <c r="J64">
        <f t="shared" si="31"/>
        <v>220.442939343</v>
      </c>
      <c r="K64">
        <f t="shared" si="31"/>
        <v>145.136740626</v>
      </c>
      <c r="L64">
        <f t="shared" si="31"/>
        <v>140.950409985</v>
      </c>
      <c r="M64">
        <f t="shared" si="31"/>
        <v>12.304310211</v>
      </c>
    </row>
    <row r="65" spans="1:13" ht="12.75">
      <c r="A65" s="3">
        <f t="shared" si="3"/>
        <v>30</v>
      </c>
      <c r="B65">
        <f aca="true" t="shared" si="32" ref="B65:M65">(B31*3.7854)*4.205</f>
        <v>262.6405155</v>
      </c>
      <c r="C65">
        <f t="shared" si="32"/>
        <v>0</v>
      </c>
      <c r="D65">
        <f t="shared" si="32"/>
        <v>181.46071980000002</v>
      </c>
      <c r="E65">
        <f t="shared" si="32"/>
        <v>288.1086867</v>
      </c>
      <c r="F65">
        <f t="shared" si="32"/>
        <v>214.8876945</v>
      </c>
      <c r="G65">
        <f t="shared" si="32"/>
        <v>194.1948054</v>
      </c>
      <c r="H65">
        <f t="shared" si="32"/>
        <v>187.82776260000003</v>
      </c>
      <c r="I65">
        <f t="shared" si="32"/>
        <v>0</v>
      </c>
      <c r="J65">
        <f t="shared" si="32"/>
        <v>218.59649693100002</v>
      </c>
      <c r="K65">
        <f t="shared" si="32"/>
        <v>138.371757651</v>
      </c>
      <c r="L65">
        <f t="shared" si="32"/>
        <v>141.79404315600001</v>
      </c>
      <c r="M65">
        <f t="shared" si="32"/>
        <v>0.15917607</v>
      </c>
    </row>
    <row r="66" spans="1:13" ht="12.75">
      <c r="A66" s="3">
        <v>31</v>
      </c>
      <c r="B66">
        <f aca="true" t="shared" si="33" ref="B66:M66">(B32*3.7854)*4.205</f>
        <v>261.0487548</v>
      </c>
      <c r="C66">
        <f t="shared" si="33"/>
        <v>0</v>
      </c>
      <c r="D66">
        <f t="shared" si="33"/>
        <v>184.6442412</v>
      </c>
      <c r="E66">
        <f t="shared" si="33"/>
        <v>0</v>
      </c>
      <c r="F66">
        <f t="shared" si="33"/>
        <v>214.8876945</v>
      </c>
      <c r="G66">
        <f t="shared" si="33"/>
        <v>0</v>
      </c>
      <c r="H66">
        <f t="shared" si="33"/>
        <v>194.1948054</v>
      </c>
      <c r="I66">
        <f t="shared" si="33"/>
        <v>0</v>
      </c>
      <c r="J66">
        <f t="shared" si="33"/>
        <v>0</v>
      </c>
      <c r="K66">
        <f t="shared" si="33"/>
        <v>139.422319713</v>
      </c>
      <c r="L66">
        <f t="shared" si="33"/>
        <v>0</v>
      </c>
      <c r="M66">
        <f t="shared" si="33"/>
        <v>0.95505642</v>
      </c>
    </row>
    <row r="67" spans="1:13" ht="12.75">
      <c r="A67" s="1" t="s">
        <v>17</v>
      </c>
      <c r="B67">
        <f aca="true" t="shared" si="34" ref="B67:M67">SUM(B36:B66)</f>
        <v>5617.323510300001</v>
      </c>
      <c r="C67">
        <f t="shared" si="34"/>
        <v>4951.967537699999</v>
      </c>
      <c r="D67">
        <f t="shared" si="34"/>
        <v>4057.3980242999996</v>
      </c>
      <c r="E67">
        <f t="shared" si="34"/>
        <v>5564.795407200001</v>
      </c>
      <c r="F67">
        <f t="shared" si="34"/>
        <v>6510.301263</v>
      </c>
      <c r="G67">
        <f t="shared" si="34"/>
        <v>6255.619551</v>
      </c>
      <c r="H67">
        <f t="shared" si="34"/>
        <v>5774.907819600001</v>
      </c>
      <c r="I67">
        <f t="shared" si="34"/>
        <v>580.9926555000001</v>
      </c>
      <c r="J67">
        <f t="shared" si="34"/>
        <v>3985.4663582670005</v>
      </c>
      <c r="K67">
        <f t="shared" si="34"/>
        <v>4830.977806893001</v>
      </c>
      <c r="L67">
        <f t="shared" si="34"/>
        <v>4262.400884853</v>
      </c>
      <c r="M67">
        <f t="shared" si="34"/>
        <v>940.3167159180001</v>
      </c>
    </row>
    <row r="70" spans="1:4" ht="12.75">
      <c r="A70" s="20" t="s">
        <v>12</v>
      </c>
      <c r="D70">
        <f>SUM(B67:M67)</f>
        <v>53332.46753453102</v>
      </c>
    </row>
    <row r="71" spans="1:4" ht="12.75">
      <c r="A71" s="20" t="s">
        <v>13</v>
      </c>
      <c r="D71">
        <f>SUM(F67:K67)</f>
        <v>27938.26545426</v>
      </c>
    </row>
    <row r="72" spans="1:4" ht="12.75">
      <c r="A72" s="20" t="s">
        <v>14</v>
      </c>
      <c r="D72">
        <f>SUM(B67:E67,L67:M67)</f>
        <v>25394.202080271003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7">
      <selection activeCell="M30" sqref="M30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3">
        <v>1</v>
      </c>
      <c r="B2" s="17">
        <v>0.09</v>
      </c>
      <c r="C2" s="14">
        <v>3.7</v>
      </c>
      <c r="D2" s="17">
        <v>14.2</v>
      </c>
      <c r="E2" s="6">
        <v>10.1</v>
      </c>
      <c r="F2" s="17">
        <v>18.8</v>
      </c>
      <c r="G2" s="14">
        <v>5.9</v>
      </c>
      <c r="H2" s="6">
        <v>0.5</v>
      </c>
      <c r="I2" s="6">
        <v>0</v>
      </c>
      <c r="J2" s="6">
        <v>0</v>
      </c>
      <c r="K2" s="17">
        <v>1.724</v>
      </c>
      <c r="L2" s="6">
        <v>14.634</v>
      </c>
      <c r="M2" s="6">
        <v>7.624</v>
      </c>
    </row>
    <row r="3" spans="1:13" ht="12.75">
      <c r="A3" s="3">
        <f aca="true" t="shared" si="0" ref="A3:A30">A4-1</f>
        <v>2</v>
      </c>
      <c r="B3" s="8">
        <v>2.3</v>
      </c>
      <c r="C3" s="14">
        <v>13.4</v>
      </c>
      <c r="D3" s="8">
        <v>13.2</v>
      </c>
      <c r="E3" s="6">
        <v>9.9</v>
      </c>
      <c r="F3" s="8">
        <v>19.2</v>
      </c>
      <c r="G3" s="14">
        <v>4.6</v>
      </c>
      <c r="H3" s="6">
        <v>0</v>
      </c>
      <c r="I3" s="6">
        <v>0</v>
      </c>
      <c r="J3" s="6">
        <v>0</v>
      </c>
      <c r="K3" s="8">
        <v>17.694</v>
      </c>
      <c r="L3" s="6">
        <v>14.33</v>
      </c>
      <c r="M3" s="6">
        <v>6.049</v>
      </c>
    </row>
    <row r="4" spans="1:13" ht="12.75">
      <c r="A4" s="3">
        <f t="shared" si="0"/>
        <v>3</v>
      </c>
      <c r="B4" s="8">
        <v>5.3</v>
      </c>
      <c r="C4" s="14">
        <v>14.3</v>
      </c>
      <c r="D4" s="8">
        <v>14.4</v>
      </c>
      <c r="E4" s="6">
        <v>11.1</v>
      </c>
      <c r="F4" s="8">
        <v>20.1</v>
      </c>
      <c r="G4" s="14">
        <v>3.8</v>
      </c>
      <c r="H4" s="6">
        <v>0</v>
      </c>
      <c r="I4" s="6">
        <v>0</v>
      </c>
      <c r="J4" s="6">
        <v>0</v>
      </c>
      <c r="K4" s="8">
        <v>20.089</v>
      </c>
      <c r="L4" s="6">
        <v>14.031</v>
      </c>
      <c r="M4" s="6">
        <v>5.451</v>
      </c>
    </row>
    <row r="5" spans="1:13" ht="12.75">
      <c r="A5" s="3">
        <f t="shared" si="0"/>
        <v>4</v>
      </c>
      <c r="B5" s="8">
        <v>5.8</v>
      </c>
      <c r="C5" s="14">
        <v>11.2</v>
      </c>
      <c r="D5" s="8">
        <v>13.8</v>
      </c>
      <c r="E5" s="6">
        <v>11.8</v>
      </c>
      <c r="F5" s="8">
        <v>19.7</v>
      </c>
      <c r="G5" s="14">
        <v>4</v>
      </c>
      <c r="H5" s="6">
        <v>0</v>
      </c>
      <c r="I5" s="6">
        <v>0</v>
      </c>
      <c r="J5" s="6">
        <v>0</v>
      </c>
      <c r="K5" s="8">
        <v>16.757</v>
      </c>
      <c r="L5" s="6">
        <v>13.8</v>
      </c>
      <c r="M5" s="6">
        <v>4.812</v>
      </c>
    </row>
    <row r="6" spans="1:13" ht="12.75">
      <c r="A6" s="3">
        <f t="shared" si="0"/>
        <v>5</v>
      </c>
      <c r="B6" s="8">
        <v>5.8</v>
      </c>
      <c r="C6" s="14">
        <v>0</v>
      </c>
      <c r="D6" s="8">
        <v>0</v>
      </c>
      <c r="E6" s="6">
        <v>12.8</v>
      </c>
      <c r="F6" s="8">
        <v>19.4</v>
      </c>
      <c r="G6" s="14">
        <v>4.8</v>
      </c>
      <c r="H6" s="6">
        <v>0</v>
      </c>
      <c r="I6" s="6">
        <v>0</v>
      </c>
      <c r="J6" s="6">
        <v>0</v>
      </c>
      <c r="K6" s="8">
        <v>18.26</v>
      </c>
      <c r="L6" s="6">
        <v>13.673</v>
      </c>
      <c r="M6" s="6">
        <v>4.611</v>
      </c>
    </row>
    <row r="7" spans="1:13" ht="12.75">
      <c r="A7" s="3">
        <f t="shared" si="0"/>
        <v>6</v>
      </c>
      <c r="B7" s="8">
        <v>5.8</v>
      </c>
      <c r="C7" s="14">
        <v>0</v>
      </c>
      <c r="D7" s="8">
        <v>2.6</v>
      </c>
      <c r="E7" s="6">
        <v>13.7</v>
      </c>
      <c r="F7" s="8">
        <v>19.3</v>
      </c>
      <c r="G7" s="14">
        <v>5.5</v>
      </c>
      <c r="H7" s="6">
        <v>0</v>
      </c>
      <c r="I7" s="6">
        <v>0</v>
      </c>
      <c r="J7" s="6">
        <v>0</v>
      </c>
      <c r="K7" s="8">
        <v>20.154</v>
      </c>
      <c r="L7" s="6">
        <v>13.508</v>
      </c>
      <c r="M7" s="6">
        <v>5.181</v>
      </c>
    </row>
    <row r="8" spans="1:13" ht="12.75">
      <c r="A8" s="3">
        <f t="shared" si="0"/>
        <v>7</v>
      </c>
      <c r="B8" s="8">
        <v>5.9</v>
      </c>
      <c r="C8" s="14">
        <v>4.3</v>
      </c>
      <c r="D8" s="8">
        <v>12.2</v>
      </c>
      <c r="E8" s="6">
        <v>14.7</v>
      </c>
      <c r="F8" s="8">
        <v>18.47</v>
      </c>
      <c r="G8" s="14">
        <v>6.1</v>
      </c>
      <c r="H8" s="6">
        <v>0</v>
      </c>
      <c r="I8" s="6">
        <v>0</v>
      </c>
      <c r="J8" s="6">
        <v>0</v>
      </c>
      <c r="K8" s="8">
        <v>19.642</v>
      </c>
      <c r="L8" s="6">
        <v>13.275</v>
      </c>
      <c r="M8" s="6">
        <v>6.468</v>
      </c>
    </row>
    <row r="9" spans="1:13" ht="12.75">
      <c r="A9" s="3">
        <f t="shared" si="0"/>
        <v>8</v>
      </c>
      <c r="B9" s="8">
        <v>6.1</v>
      </c>
      <c r="C9" s="14">
        <v>13.9</v>
      </c>
      <c r="D9" s="8">
        <v>13.5</v>
      </c>
      <c r="E9" s="6">
        <v>17.7</v>
      </c>
      <c r="F9" s="8">
        <v>17.7</v>
      </c>
      <c r="G9" s="14">
        <v>5.7</v>
      </c>
      <c r="H9" s="6">
        <v>0</v>
      </c>
      <c r="I9" s="6">
        <v>0</v>
      </c>
      <c r="J9" s="6">
        <v>0</v>
      </c>
      <c r="K9" s="8">
        <v>19.32</v>
      </c>
      <c r="L9" s="6">
        <v>12.859</v>
      </c>
      <c r="M9" s="6">
        <v>7.401</v>
      </c>
    </row>
    <row r="10" spans="1:13" ht="12.75">
      <c r="A10" s="3">
        <f t="shared" si="0"/>
        <v>9</v>
      </c>
      <c r="B10" s="8">
        <v>6.7</v>
      </c>
      <c r="C10" s="14">
        <v>13.8</v>
      </c>
      <c r="D10" s="8">
        <v>14.1</v>
      </c>
      <c r="E10" s="6">
        <v>20.2</v>
      </c>
      <c r="F10" s="8">
        <v>16.6</v>
      </c>
      <c r="G10" s="14">
        <v>5.2</v>
      </c>
      <c r="H10" s="6">
        <v>0</v>
      </c>
      <c r="I10" s="6">
        <v>0</v>
      </c>
      <c r="J10" s="6">
        <v>0</v>
      </c>
      <c r="K10" s="8">
        <v>16.024</v>
      </c>
      <c r="L10" s="6">
        <v>12.779</v>
      </c>
      <c r="M10" s="6">
        <v>7.895</v>
      </c>
    </row>
    <row r="11" spans="1:13" ht="12.75">
      <c r="A11" s="3">
        <f t="shared" si="0"/>
        <v>10</v>
      </c>
      <c r="B11" s="8">
        <v>10.3</v>
      </c>
      <c r="C11" s="14">
        <v>12.2</v>
      </c>
      <c r="D11" s="8">
        <v>11.8</v>
      </c>
      <c r="E11" s="6">
        <v>20.3</v>
      </c>
      <c r="F11" s="8">
        <v>13.9</v>
      </c>
      <c r="G11" s="14">
        <v>4.2</v>
      </c>
      <c r="H11" s="6">
        <v>0</v>
      </c>
      <c r="I11" s="6">
        <v>0</v>
      </c>
      <c r="J11" s="6">
        <v>0</v>
      </c>
      <c r="K11" s="8">
        <v>16.778</v>
      </c>
      <c r="L11" s="6">
        <v>12.338</v>
      </c>
      <c r="M11" s="6">
        <v>7.519</v>
      </c>
    </row>
    <row r="12" spans="1:13" ht="12.75">
      <c r="A12" s="3">
        <f t="shared" si="0"/>
        <v>11</v>
      </c>
      <c r="B12" s="8">
        <v>11.1</v>
      </c>
      <c r="C12" s="14">
        <v>8.9</v>
      </c>
      <c r="D12" s="8">
        <v>12.6</v>
      </c>
      <c r="E12" s="6">
        <v>19.6</v>
      </c>
      <c r="F12" s="8">
        <v>11</v>
      </c>
      <c r="G12" s="14">
        <v>3.4</v>
      </c>
      <c r="H12" s="6">
        <v>0</v>
      </c>
      <c r="I12" s="6">
        <v>0</v>
      </c>
      <c r="J12" s="6">
        <v>0</v>
      </c>
      <c r="K12" s="8">
        <v>16.065</v>
      </c>
      <c r="L12" s="6">
        <v>13.175</v>
      </c>
      <c r="M12" s="6">
        <v>7.047</v>
      </c>
    </row>
    <row r="13" spans="1:13" ht="12.75">
      <c r="A13" s="3">
        <f t="shared" si="0"/>
        <v>12</v>
      </c>
      <c r="B13" s="8">
        <v>10.1</v>
      </c>
      <c r="C13" s="14">
        <v>0</v>
      </c>
      <c r="D13" s="8">
        <v>0</v>
      </c>
      <c r="E13" s="6">
        <v>19.8</v>
      </c>
      <c r="F13" s="8">
        <v>10.7</v>
      </c>
      <c r="G13" s="14">
        <v>2.7</v>
      </c>
      <c r="H13" s="6">
        <v>0</v>
      </c>
      <c r="I13" s="6">
        <v>0</v>
      </c>
      <c r="J13" s="6">
        <v>0</v>
      </c>
      <c r="K13" s="8">
        <v>16.644</v>
      </c>
      <c r="L13" s="6">
        <v>13.107</v>
      </c>
      <c r="M13" s="6">
        <v>5.921</v>
      </c>
    </row>
    <row r="14" spans="1:13" ht="12.75">
      <c r="A14" s="3">
        <f t="shared" si="0"/>
        <v>13</v>
      </c>
      <c r="B14" s="8">
        <v>9.3</v>
      </c>
      <c r="C14" s="14">
        <v>6.2</v>
      </c>
      <c r="D14" s="8">
        <v>4.9</v>
      </c>
      <c r="E14" s="6">
        <v>23</v>
      </c>
      <c r="F14" s="8">
        <v>11.6</v>
      </c>
      <c r="G14" s="14">
        <v>2.8</v>
      </c>
      <c r="H14" s="6">
        <v>0</v>
      </c>
      <c r="I14" s="6">
        <v>0</v>
      </c>
      <c r="J14" s="6">
        <v>0</v>
      </c>
      <c r="K14" s="8">
        <v>19.217</v>
      </c>
      <c r="L14" s="6">
        <v>13.293</v>
      </c>
      <c r="M14" s="6">
        <v>5.436</v>
      </c>
    </row>
    <row r="15" spans="1:13" ht="12.75">
      <c r="A15" s="3">
        <f t="shared" si="0"/>
        <v>14</v>
      </c>
      <c r="B15" s="8">
        <v>8.7</v>
      </c>
      <c r="C15" s="14">
        <v>14</v>
      </c>
      <c r="D15" s="8">
        <v>11.9</v>
      </c>
      <c r="E15" s="6">
        <v>18.1</v>
      </c>
      <c r="F15" s="8">
        <v>9.7</v>
      </c>
      <c r="G15" s="14">
        <v>3.9</v>
      </c>
      <c r="H15" s="6">
        <v>0</v>
      </c>
      <c r="I15" s="6">
        <v>0</v>
      </c>
      <c r="J15" s="6">
        <v>0</v>
      </c>
      <c r="K15" s="8">
        <v>19.028</v>
      </c>
      <c r="L15" s="6">
        <v>13.993</v>
      </c>
      <c r="M15" s="6">
        <v>4.644</v>
      </c>
    </row>
    <row r="16" spans="1:13" ht="12.75">
      <c r="A16" s="3">
        <f t="shared" si="0"/>
        <v>15</v>
      </c>
      <c r="B16" s="8">
        <v>8.3</v>
      </c>
      <c r="C16" s="14">
        <v>14.2</v>
      </c>
      <c r="D16" s="8">
        <v>12.5</v>
      </c>
      <c r="E16" s="6">
        <v>19.8</v>
      </c>
      <c r="F16" s="8">
        <v>8.4</v>
      </c>
      <c r="G16" s="14">
        <v>5.3</v>
      </c>
      <c r="H16" s="6">
        <v>0</v>
      </c>
      <c r="I16" s="6">
        <v>0</v>
      </c>
      <c r="J16" s="6">
        <v>0</v>
      </c>
      <c r="K16" s="8">
        <v>18.597</v>
      </c>
      <c r="L16" s="6">
        <v>14.49</v>
      </c>
      <c r="M16" s="6">
        <v>2.14</v>
      </c>
    </row>
    <row r="17" spans="1:13" ht="12.75">
      <c r="A17" s="3">
        <f t="shared" si="0"/>
        <v>16</v>
      </c>
      <c r="B17" s="8">
        <v>7.7</v>
      </c>
      <c r="C17" s="14">
        <v>12.3</v>
      </c>
      <c r="D17" s="8">
        <v>12</v>
      </c>
      <c r="E17" s="6">
        <v>20.3</v>
      </c>
      <c r="F17" s="8">
        <v>7.3</v>
      </c>
      <c r="G17" s="14">
        <v>6.8</v>
      </c>
      <c r="H17" s="6">
        <v>0</v>
      </c>
      <c r="I17" s="6">
        <v>0</v>
      </c>
      <c r="J17" s="6">
        <v>0</v>
      </c>
      <c r="K17" s="8">
        <v>18.625</v>
      </c>
      <c r="L17" s="6">
        <v>16.778</v>
      </c>
      <c r="M17" s="6">
        <v>1.177</v>
      </c>
    </row>
    <row r="18" spans="1:13" ht="12.75">
      <c r="A18" s="3">
        <f t="shared" si="0"/>
        <v>17</v>
      </c>
      <c r="B18" s="8">
        <v>7.4</v>
      </c>
      <c r="C18" s="14">
        <v>13.8</v>
      </c>
      <c r="D18" s="8">
        <v>11.6</v>
      </c>
      <c r="E18" s="6">
        <v>15.7</v>
      </c>
      <c r="F18" s="8">
        <v>5.6</v>
      </c>
      <c r="G18" s="14">
        <v>7.9</v>
      </c>
      <c r="H18" s="6">
        <v>0</v>
      </c>
      <c r="I18" s="6">
        <v>0</v>
      </c>
      <c r="J18" s="6">
        <v>0</v>
      </c>
      <c r="K18" s="8">
        <v>18.854</v>
      </c>
      <c r="L18" s="6">
        <v>17.252</v>
      </c>
      <c r="M18" s="6">
        <v>0.927</v>
      </c>
    </row>
    <row r="19" spans="1:13" ht="12.75">
      <c r="A19" s="3">
        <f t="shared" si="0"/>
        <v>18</v>
      </c>
      <c r="B19" s="8">
        <v>6.7</v>
      </c>
      <c r="C19" s="14">
        <v>12.5</v>
      </c>
      <c r="D19" s="8">
        <v>12.3</v>
      </c>
      <c r="E19" s="6">
        <v>19.3</v>
      </c>
      <c r="F19" s="8">
        <v>4.2</v>
      </c>
      <c r="G19" s="14">
        <v>8.7</v>
      </c>
      <c r="H19" s="6">
        <v>0</v>
      </c>
      <c r="I19" s="6">
        <v>0</v>
      </c>
      <c r="J19" s="6">
        <v>0</v>
      </c>
      <c r="K19" s="8">
        <v>18.303</v>
      </c>
      <c r="L19" s="6">
        <v>14.272</v>
      </c>
      <c r="M19" s="6">
        <v>0.799</v>
      </c>
    </row>
    <row r="20" spans="1:13" ht="12.75">
      <c r="A20" s="3">
        <f t="shared" si="0"/>
        <v>19</v>
      </c>
      <c r="B20" s="8">
        <v>5.6</v>
      </c>
      <c r="C20" s="14">
        <v>0</v>
      </c>
      <c r="D20" s="8">
        <v>12.6</v>
      </c>
      <c r="E20" s="6">
        <v>20.5</v>
      </c>
      <c r="F20" s="8">
        <v>3.2</v>
      </c>
      <c r="G20" s="14">
        <v>9.1</v>
      </c>
      <c r="H20" s="6">
        <v>0</v>
      </c>
      <c r="I20" s="6">
        <v>0</v>
      </c>
      <c r="J20" s="6">
        <v>0</v>
      </c>
      <c r="K20" s="8">
        <v>18.234</v>
      </c>
      <c r="L20" s="6">
        <v>12.556</v>
      </c>
      <c r="M20" s="6">
        <v>1.122</v>
      </c>
    </row>
    <row r="21" spans="1:13" ht="12.75">
      <c r="A21" s="3">
        <f t="shared" si="0"/>
        <v>20</v>
      </c>
      <c r="B21" s="8">
        <v>4.8</v>
      </c>
      <c r="C21" s="14">
        <v>0</v>
      </c>
      <c r="D21" s="8">
        <v>11.4</v>
      </c>
      <c r="E21" s="6">
        <v>20</v>
      </c>
      <c r="F21" s="8">
        <v>2.5</v>
      </c>
      <c r="G21" s="14">
        <v>11.9</v>
      </c>
      <c r="H21" s="6">
        <v>0</v>
      </c>
      <c r="I21" s="6">
        <v>0</v>
      </c>
      <c r="J21" s="6">
        <v>0</v>
      </c>
      <c r="K21" s="8">
        <v>19.608</v>
      </c>
      <c r="L21" s="6">
        <v>12.045</v>
      </c>
      <c r="M21" s="6">
        <v>3.046</v>
      </c>
    </row>
    <row r="22" spans="1:13" ht="12.75">
      <c r="A22" s="3">
        <f t="shared" si="0"/>
        <v>21</v>
      </c>
      <c r="B22" s="8">
        <v>3.7</v>
      </c>
      <c r="C22" s="14">
        <v>6.7</v>
      </c>
      <c r="D22" s="8">
        <v>10.2</v>
      </c>
      <c r="E22" s="6">
        <v>11.9</v>
      </c>
      <c r="F22" s="8">
        <v>1.8</v>
      </c>
      <c r="G22" s="14">
        <v>12.8</v>
      </c>
      <c r="H22" s="6">
        <v>0</v>
      </c>
      <c r="I22" s="6">
        <v>0</v>
      </c>
      <c r="J22" s="6">
        <v>0</v>
      </c>
      <c r="K22" s="8">
        <v>18.878</v>
      </c>
      <c r="L22" s="6">
        <v>12.105</v>
      </c>
      <c r="M22" s="6">
        <v>4.38</v>
      </c>
    </row>
    <row r="23" spans="1:13" ht="12.75">
      <c r="A23" s="3">
        <f t="shared" si="0"/>
        <v>22</v>
      </c>
      <c r="B23" s="8">
        <v>2.1</v>
      </c>
      <c r="C23" s="14">
        <v>14.4</v>
      </c>
      <c r="D23" s="8">
        <v>5.7</v>
      </c>
      <c r="E23" s="6">
        <v>20.5</v>
      </c>
      <c r="F23" s="8">
        <v>1.8</v>
      </c>
      <c r="G23" s="14">
        <v>8.5</v>
      </c>
      <c r="H23" s="6">
        <v>0</v>
      </c>
      <c r="I23" s="6">
        <v>0</v>
      </c>
      <c r="J23" s="6">
        <v>0</v>
      </c>
      <c r="K23" s="8">
        <v>17.985</v>
      </c>
      <c r="L23" s="6">
        <v>11.798</v>
      </c>
      <c r="M23" s="6">
        <v>4.978</v>
      </c>
    </row>
    <row r="24" spans="1:13" ht="12.75">
      <c r="A24" s="3">
        <f t="shared" si="0"/>
        <v>23</v>
      </c>
      <c r="B24" s="8">
        <v>11.6</v>
      </c>
      <c r="C24" s="14">
        <v>14</v>
      </c>
      <c r="D24" s="8">
        <v>5.6</v>
      </c>
      <c r="E24" s="6">
        <v>18.9</v>
      </c>
      <c r="F24" s="8">
        <v>2.2</v>
      </c>
      <c r="G24" s="14">
        <v>7.2</v>
      </c>
      <c r="H24" s="6">
        <v>0</v>
      </c>
      <c r="I24" s="6">
        <v>0</v>
      </c>
      <c r="J24" s="6">
        <v>0</v>
      </c>
      <c r="K24" s="8">
        <v>17.396</v>
      </c>
      <c r="L24" s="6">
        <v>11.513</v>
      </c>
      <c r="M24" s="6">
        <v>5.263</v>
      </c>
    </row>
    <row r="25" spans="1:13" ht="12.75">
      <c r="A25" s="3">
        <f t="shared" si="0"/>
        <v>24</v>
      </c>
      <c r="B25" s="8">
        <v>0.07</v>
      </c>
      <c r="C25" s="14">
        <v>13.7</v>
      </c>
      <c r="D25" s="8">
        <v>6.2</v>
      </c>
      <c r="E25" s="6">
        <v>19.2</v>
      </c>
      <c r="F25" s="8">
        <v>2.7</v>
      </c>
      <c r="G25" s="14">
        <v>7</v>
      </c>
      <c r="H25" s="6">
        <v>0</v>
      </c>
      <c r="I25" s="6">
        <v>0</v>
      </c>
      <c r="J25" s="6">
        <v>0</v>
      </c>
      <c r="K25" s="8">
        <v>17.301</v>
      </c>
      <c r="L25" s="6">
        <v>11.323</v>
      </c>
      <c r="M25" s="6">
        <v>5.28</v>
      </c>
    </row>
    <row r="26" spans="1:13" ht="12.75">
      <c r="A26" s="3">
        <f t="shared" si="0"/>
        <v>25</v>
      </c>
      <c r="B26" s="8">
        <v>0.04</v>
      </c>
      <c r="C26" s="14">
        <v>11.2</v>
      </c>
      <c r="D26" s="8">
        <v>6.8</v>
      </c>
      <c r="E26" s="6">
        <v>9.4</v>
      </c>
      <c r="F26" s="8">
        <v>3.2</v>
      </c>
      <c r="G26" s="14">
        <v>7.7</v>
      </c>
      <c r="H26" s="6">
        <v>0</v>
      </c>
      <c r="I26" s="6">
        <v>0</v>
      </c>
      <c r="J26" s="6">
        <v>0</v>
      </c>
      <c r="K26" s="8">
        <v>18.07</v>
      </c>
      <c r="L26" s="6">
        <v>11.25</v>
      </c>
      <c r="M26" s="6">
        <v>5.289</v>
      </c>
    </row>
    <row r="27" spans="1:13" ht="12.75">
      <c r="A27" s="3">
        <f t="shared" si="0"/>
        <v>26</v>
      </c>
      <c r="B27" s="8">
        <v>0.04</v>
      </c>
      <c r="C27" s="14">
        <v>0</v>
      </c>
      <c r="D27" s="8">
        <v>7.8</v>
      </c>
      <c r="E27" s="6">
        <v>19.8</v>
      </c>
      <c r="F27" s="8">
        <v>3.6</v>
      </c>
      <c r="G27" s="14">
        <v>7.7</v>
      </c>
      <c r="H27" s="6">
        <v>0</v>
      </c>
      <c r="I27" s="6">
        <v>0</v>
      </c>
      <c r="J27" s="6">
        <v>0</v>
      </c>
      <c r="K27" s="8">
        <v>16.907</v>
      </c>
      <c r="L27" s="6">
        <v>11.192</v>
      </c>
      <c r="M27" s="6">
        <v>5.276</v>
      </c>
    </row>
    <row r="28" spans="1:13" ht="12.75">
      <c r="A28" s="3">
        <f t="shared" si="0"/>
        <v>27</v>
      </c>
      <c r="B28" s="8">
        <v>0.07</v>
      </c>
      <c r="C28" s="14">
        <v>0</v>
      </c>
      <c r="D28" s="8">
        <v>8</v>
      </c>
      <c r="E28" s="6">
        <v>19.3</v>
      </c>
      <c r="F28" s="8">
        <v>4.7</v>
      </c>
      <c r="G28" s="14">
        <v>8.5</v>
      </c>
      <c r="H28" s="6">
        <v>0</v>
      </c>
      <c r="I28" s="6">
        <v>0</v>
      </c>
      <c r="J28" s="6">
        <v>0</v>
      </c>
      <c r="K28" s="8">
        <v>16.067</v>
      </c>
      <c r="L28" s="6">
        <v>11.259</v>
      </c>
      <c r="M28" s="6">
        <v>5.347</v>
      </c>
    </row>
    <row r="29" spans="1:13" ht="12.75">
      <c r="A29" s="3">
        <f t="shared" si="0"/>
        <v>28</v>
      </c>
      <c r="B29" s="8">
        <v>0</v>
      </c>
      <c r="C29" s="14">
        <v>12.2</v>
      </c>
      <c r="D29" s="8">
        <v>8.2</v>
      </c>
      <c r="E29" s="6">
        <v>19.3</v>
      </c>
      <c r="F29" s="8">
        <v>6.3</v>
      </c>
      <c r="G29" s="14">
        <v>8.8</v>
      </c>
      <c r="H29" s="6">
        <v>0</v>
      </c>
      <c r="I29" s="6">
        <v>0</v>
      </c>
      <c r="J29" s="6">
        <v>0</v>
      </c>
      <c r="K29" s="8">
        <v>15.681</v>
      </c>
      <c r="L29" s="6">
        <v>11.256</v>
      </c>
      <c r="M29" s="6">
        <v>5.37</v>
      </c>
    </row>
    <row r="30" spans="1:13" ht="12.75">
      <c r="A30" s="3">
        <f t="shared" si="0"/>
        <v>29</v>
      </c>
      <c r="B30" s="8">
        <v>7</v>
      </c>
      <c r="C30" s="9"/>
      <c r="D30" s="8">
        <v>11</v>
      </c>
      <c r="E30" s="6">
        <v>19.5</v>
      </c>
      <c r="F30" s="8">
        <v>7.4</v>
      </c>
      <c r="G30" s="14">
        <v>8.6</v>
      </c>
      <c r="H30" s="6">
        <v>0</v>
      </c>
      <c r="I30" s="6">
        <v>0</v>
      </c>
      <c r="J30" s="6">
        <v>0</v>
      </c>
      <c r="K30" s="8">
        <v>16.075</v>
      </c>
      <c r="L30" s="6">
        <v>11.022</v>
      </c>
      <c r="M30" s="6">
        <v>4.411</v>
      </c>
    </row>
    <row r="31" spans="1:13" ht="12.75">
      <c r="A31" s="3">
        <f>A32-1</f>
        <v>30</v>
      </c>
      <c r="B31" s="8">
        <v>0</v>
      </c>
      <c r="C31" s="9"/>
      <c r="D31" s="8">
        <v>13</v>
      </c>
      <c r="E31" s="6">
        <v>18.8</v>
      </c>
      <c r="F31" s="8">
        <v>7.3</v>
      </c>
      <c r="G31" s="14">
        <v>8.1</v>
      </c>
      <c r="H31" s="6">
        <v>0</v>
      </c>
      <c r="I31" s="6">
        <v>0</v>
      </c>
      <c r="J31" s="6">
        <v>0</v>
      </c>
      <c r="K31" s="8">
        <v>15.226</v>
      </c>
      <c r="L31" s="6">
        <v>10.944</v>
      </c>
      <c r="M31" s="6">
        <v>0.993</v>
      </c>
    </row>
    <row r="32" spans="1:13" ht="12.75">
      <c r="A32" s="3">
        <v>31</v>
      </c>
      <c r="B32" s="17">
        <v>0</v>
      </c>
      <c r="C32" s="9"/>
      <c r="D32" s="17">
        <v>10.9</v>
      </c>
      <c r="E32" s="9"/>
      <c r="F32" s="17">
        <v>6.9</v>
      </c>
      <c r="G32" s="9"/>
      <c r="H32" s="6">
        <v>0</v>
      </c>
      <c r="I32" s="6">
        <v>0</v>
      </c>
      <c r="J32" s="9"/>
      <c r="K32" s="8">
        <v>14.906</v>
      </c>
      <c r="L32" s="9"/>
      <c r="M32" s="6">
        <v>0.001</v>
      </c>
    </row>
    <row r="33" spans="1:13" ht="12.75">
      <c r="A33" s="1" t="s">
        <v>19</v>
      </c>
      <c r="B33">
        <f>AVERAGE(B2:B32)</f>
        <v>5.1099999999999985</v>
      </c>
      <c r="C33">
        <f aca="true" t="shared" si="1" ref="C33:M33">AVERAGE(C2:C32)</f>
        <v>8.603571428571428</v>
      </c>
      <c r="D33">
        <f t="shared" si="1"/>
        <v>9.838709677419352</v>
      </c>
      <c r="E33">
        <f t="shared" si="1"/>
        <v>17.166666666666668</v>
      </c>
      <c r="F33">
        <f t="shared" si="1"/>
        <v>9.847419354838705</v>
      </c>
      <c r="G33">
        <f t="shared" si="1"/>
        <v>6.573333333333333</v>
      </c>
      <c r="H33">
        <f t="shared" si="1"/>
        <v>0.016129032258064516</v>
      </c>
      <c r="I33">
        <f t="shared" si="1"/>
        <v>0</v>
      </c>
      <c r="J33">
        <f t="shared" si="1"/>
        <v>0</v>
      </c>
      <c r="K33">
        <f t="shared" si="1"/>
        <v>17.22932258064516</v>
      </c>
      <c r="L33">
        <f t="shared" si="1"/>
        <v>12.995000000000001</v>
      </c>
      <c r="M33">
        <f t="shared" si="1"/>
        <v>4.576064516129033</v>
      </c>
    </row>
    <row r="36" spans="1:13" ht="12.75">
      <c r="A36" s="3">
        <v>2006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</row>
    <row r="37" spans="1:13" ht="12.75">
      <c r="A37" s="3">
        <v>1</v>
      </c>
      <c r="B37">
        <f aca="true" t="shared" si="2" ref="B37:B65">(B2*3.7854)*4.205</f>
        <v>1.43258463</v>
      </c>
      <c r="C37">
        <f aca="true" t="shared" si="3" ref="C37:M37">(C2*3.7854)*4.205</f>
        <v>58.8951459</v>
      </c>
      <c r="D37">
        <f t="shared" si="3"/>
        <v>226.0300194</v>
      </c>
      <c r="E37">
        <f t="shared" si="3"/>
        <v>160.7678307</v>
      </c>
      <c r="F37">
        <f t="shared" si="3"/>
        <v>299.2510116</v>
      </c>
      <c r="G37">
        <f t="shared" si="3"/>
        <v>93.91388130000001</v>
      </c>
      <c r="H37">
        <f t="shared" si="3"/>
        <v>7.9588035</v>
      </c>
      <c r="I37">
        <f t="shared" si="3"/>
        <v>0</v>
      </c>
      <c r="J37">
        <f t="shared" si="3"/>
        <v>0</v>
      </c>
      <c r="K37">
        <f t="shared" si="3"/>
        <v>27.441954468000002</v>
      </c>
      <c r="L37">
        <f t="shared" si="3"/>
        <v>232.93826083800002</v>
      </c>
      <c r="M37">
        <f t="shared" si="3"/>
        <v>121.35583576799999</v>
      </c>
    </row>
    <row r="38" spans="1:13" ht="12.75">
      <c r="A38" s="3">
        <f aca="true" t="shared" si="4" ref="A38:A65">A39-1</f>
        <v>2</v>
      </c>
      <c r="B38">
        <f t="shared" si="2"/>
        <v>36.6104961</v>
      </c>
      <c r="C38">
        <f aca="true" t="shared" si="5" ref="C38:M38">(C3*3.7854)*4.205</f>
        <v>213.29593380000003</v>
      </c>
      <c r="D38">
        <f t="shared" si="5"/>
        <v>210.11241239999998</v>
      </c>
      <c r="E38">
        <f t="shared" si="5"/>
        <v>157.58430930000003</v>
      </c>
      <c r="F38">
        <f t="shared" si="5"/>
        <v>305.6180544</v>
      </c>
      <c r="G38">
        <f t="shared" si="5"/>
        <v>73.2209922</v>
      </c>
      <c r="H38">
        <f t="shared" si="5"/>
        <v>0</v>
      </c>
      <c r="I38">
        <f t="shared" si="5"/>
        <v>0</v>
      </c>
      <c r="J38">
        <f t="shared" si="5"/>
        <v>0</v>
      </c>
      <c r="K38">
        <f t="shared" si="5"/>
        <v>281.646138258</v>
      </c>
      <c r="L38">
        <f t="shared" si="5"/>
        <v>228.09930831</v>
      </c>
      <c r="M38">
        <f t="shared" si="5"/>
        <v>96.28560474300001</v>
      </c>
    </row>
    <row r="39" spans="1:13" ht="12.75">
      <c r="A39" s="3">
        <f t="shared" si="4"/>
        <v>3</v>
      </c>
      <c r="B39">
        <f t="shared" si="2"/>
        <v>84.3633171</v>
      </c>
      <c r="C39">
        <f aca="true" t="shared" si="6" ref="C39:M39">(C4*3.7854)*4.205</f>
        <v>227.62178010000002</v>
      </c>
      <c r="D39">
        <f t="shared" si="6"/>
        <v>229.2135408</v>
      </c>
      <c r="E39">
        <f t="shared" si="6"/>
        <v>176.68543770000002</v>
      </c>
      <c r="F39">
        <f t="shared" si="6"/>
        <v>319.9439007000001</v>
      </c>
      <c r="G39">
        <f t="shared" si="6"/>
        <v>60.486906600000005</v>
      </c>
      <c r="H39">
        <f t="shared" si="6"/>
        <v>0</v>
      </c>
      <c r="I39">
        <f t="shared" si="6"/>
        <v>0</v>
      </c>
      <c r="J39">
        <f t="shared" si="6"/>
        <v>0</v>
      </c>
      <c r="K39">
        <f t="shared" si="6"/>
        <v>319.76880702299997</v>
      </c>
      <c r="L39">
        <f t="shared" si="6"/>
        <v>223.339943817</v>
      </c>
      <c r="M39">
        <f t="shared" si="6"/>
        <v>86.766875757</v>
      </c>
    </row>
    <row r="40" spans="1:13" ht="12.75">
      <c r="A40" s="3">
        <f t="shared" si="4"/>
        <v>4</v>
      </c>
      <c r="B40">
        <f t="shared" si="2"/>
        <v>92.3221206</v>
      </c>
      <c r="C40">
        <f aca="true" t="shared" si="7" ref="C40:M40">(C5*3.7854)*4.205</f>
        <v>178.2771984</v>
      </c>
      <c r="D40">
        <f t="shared" si="7"/>
        <v>219.6629766</v>
      </c>
      <c r="E40">
        <f t="shared" si="7"/>
        <v>187.82776260000003</v>
      </c>
      <c r="F40">
        <f t="shared" si="7"/>
        <v>313.5768579</v>
      </c>
      <c r="G40">
        <f t="shared" si="7"/>
        <v>63.670428</v>
      </c>
      <c r="H40">
        <f t="shared" si="7"/>
        <v>0</v>
      </c>
      <c r="I40">
        <f t="shared" si="7"/>
        <v>0</v>
      </c>
      <c r="J40">
        <f t="shared" si="7"/>
        <v>0</v>
      </c>
      <c r="K40">
        <f t="shared" si="7"/>
        <v>266.73134049900005</v>
      </c>
      <c r="L40">
        <f t="shared" si="7"/>
        <v>219.6629766</v>
      </c>
      <c r="M40">
        <f t="shared" si="7"/>
        <v>76.595524884</v>
      </c>
    </row>
    <row r="41" spans="1:13" ht="12.75">
      <c r="A41" s="3">
        <f t="shared" si="4"/>
        <v>5</v>
      </c>
      <c r="B41">
        <f t="shared" si="2"/>
        <v>92.3221206</v>
      </c>
      <c r="C41">
        <f aca="true" t="shared" si="8" ref="C41:M41">(C6*3.7854)*4.205</f>
        <v>0</v>
      </c>
      <c r="D41">
        <f t="shared" si="8"/>
        <v>0</v>
      </c>
      <c r="E41">
        <f t="shared" si="8"/>
        <v>203.74536960000003</v>
      </c>
      <c r="F41">
        <f t="shared" si="8"/>
        <v>308.80157579999997</v>
      </c>
      <c r="G41">
        <f t="shared" si="8"/>
        <v>76.4045136</v>
      </c>
      <c r="H41">
        <f t="shared" si="8"/>
        <v>0</v>
      </c>
      <c r="I41">
        <f t="shared" si="8"/>
        <v>0</v>
      </c>
      <c r="J41">
        <f t="shared" si="8"/>
        <v>0</v>
      </c>
      <c r="K41">
        <f t="shared" si="8"/>
        <v>290.65550382000004</v>
      </c>
      <c r="L41">
        <f t="shared" si="8"/>
        <v>217.641440511</v>
      </c>
      <c r="M41">
        <f t="shared" si="8"/>
        <v>73.396085877</v>
      </c>
    </row>
    <row r="42" spans="1:13" ht="12.75">
      <c r="A42" s="3">
        <f t="shared" si="4"/>
        <v>6</v>
      </c>
      <c r="B42">
        <f t="shared" si="2"/>
        <v>92.3221206</v>
      </c>
      <c r="C42">
        <f aca="true" t="shared" si="9" ref="C42:M42">(C7*3.7854)*4.205</f>
        <v>0</v>
      </c>
      <c r="D42">
        <f t="shared" si="9"/>
        <v>41.385778200000004</v>
      </c>
      <c r="E42">
        <f t="shared" si="9"/>
        <v>218.0712159</v>
      </c>
      <c r="F42">
        <f t="shared" si="9"/>
        <v>307.2098151</v>
      </c>
      <c r="G42">
        <f t="shared" si="9"/>
        <v>87.5468385</v>
      </c>
      <c r="H42">
        <f t="shared" si="9"/>
        <v>0</v>
      </c>
      <c r="I42">
        <f t="shared" si="9"/>
        <v>0</v>
      </c>
      <c r="J42">
        <f t="shared" si="9"/>
        <v>0</v>
      </c>
      <c r="K42">
        <f t="shared" si="9"/>
        <v>320.803451478</v>
      </c>
      <c r="L42">
        <f t="shared" si="9"/>
        <v>215.015035356</v>
      </c>
      <c r="M42">
        <f t="shared" si="9"/>
        <v>82.469121867</v>
      </c>
    </row>
    <row r="43" spans="1:13" ht="12.75">
      <c r="A43" s="3">
        <f t="shared" si="4"/>
        <v>7</v>
      </c>
      <c r="B43">
        <f t="shared" si="2"/>
        <v>93.91388130000001</v>
      </c>
      <c r="C43">
        <f aca="true" t="shared" si="10" ref="C43:M43">(C8*3.7854)*4.205</f>
        <v>68.4457101</v>
      </c>
      <c r="D43">
        <f t="shared" si="10"/>
        <v>194.1948054</v>
      </c>
      <c r="E43">
        <f t="shared" si="10"/>
        <v>233.98882289999997</v>
      </c>
      <c r="F43">
        <f t="shared" si="10"/>
        <v>293.99820129</v>
      </c>
      <c r="G43">
        <f t="shared" si="10"/>
        <v>97.0974027</v>
      </c>
      <c r="H43">
        <f t="shared" si="10"/>
        <v>0</v>
      </c>
      <c r="I43">
        <f t="shared" si="10"/>
        <v>0</v>
      </c>
      <c r="J43">
        <f t="shared" si="10"/>
        <v>0</v>
      </c>
      <c r="K43">
        <f t="shared" si="10"/>
        <v>312.653636694</v>
      </c>
      <c r="L43">
        <f t="shared" si="10"/>
        <v>211.306232925</v>
      </c>
      <c r="M43">
        <f t="shared" si="10"/>
        <v>102.95508207600001</v>
      </c>
    </row>
    <row r="44" spans="1:13" ht="12.75">
      <c r="A44" s="3">
        <f t="shared" si="4"/>
        <v>8</v>
      </c>
      <c r="B44">
        <f t="shared" si="2"/>
        <v>97.0974027</v>
      </c>
      <c r="C44">
        <f aca="true" t="shared" si="11" ref="C44:M44">(C9*3.7854)*4.205</f>
        <v>221.25473730000002</v>
      </c>
      <c r="D44">
        <f t="shared" si="11"/>
        <v>214.8876945</v>
      </c>
      <c r="E44">
        <f t="shared" si="11"/>
        <v>281.74164390000004</v>
      </c>
      <c r="F44">
        <f t="shared" si="11"/>
        <v>281.74164390000004</v>
      </c>
      <c r="G44">
        <f t="shared" si="11"/>
        <v>90.73035990000001</v>
      </c>
      <c r="H44">
        <f t="shared" si="11"/>
        <v>0</v>
      </c>
      <c r="I44">
        <f t="shared" si="11"/>
        <v>0</v>
      </c>
      <c r="J44">
        <f t="shared" si="11"/>
        <v>0</v>
      </c>
      <c r="K44">
        <f t="shared" si="11"/>
        <v>307.52816724</v>
      </c>
      <c r="L44">
        <f t="shared" si="11"/>
        <v>204.68450841300003</v>
      </c>
      <c r="M44">
        <f t="shared" si="11"/>
        <v>117.806209407</v>
      </c>
    </row>
    <row r="45" spans="1:13" ht="12.75">
      <c r="A45" s="3">
        <f t="shared" si="4"/>
        <v>9</v>
      </c>
      <c r="B45">
        <f t="shared" si="2"/>
        <v>106.64796690000001</v>
      </c>
      <c r="C45">
        <f aca="true" t="shared" si="12" ref="C45:M45">(C10*3.7854)*4.205</f>
        <v>219.6629766</v>
      </c>
      <c r="D45">
        <f t="shared" si="12"/>
        <v>224.43825869999998</v>
      </c>
      <c r="E45">
        <f t="shared" si="12"/>
        <v>321.5356614</v>
      </c>
      <c r="F45">
        <f t="shared" si="12"/>
        <v>264.23227620000006</v>
      </c>
      <c r="G45">
        <f t="shared" si="12"/>
        <v>82.77155640000001</v>
      </c>
      <c r="H45">
        <f t="shared" si="12"/>
        <v>0</v>
      </c>
      <c r="I45">
        <f t="shared" si="12"/>
        <v>0</v>
      </c>
      <c r="J45">
        <f t="shared" si="12"/>
        <v>0</v>
      </c>
      <c r="K45">
        <f t="shared" si="12"/>
        <v>255.06373456800003</v>
      </c>
      <c r="L45">
        <f t="shared" si="12"/>
        <v>203.411099853</v>
      </c>
      <c r="M45">
        <f t="shared" si="12"/>
        <v>125.669507265</v>
      </c>
    </row>
    <row r="46" spans="1:13" ht="12.75">
      <c r="A46" s="3">
        <f t="shared" si="4"/>
        <v>10</v>
      </c>
      <c r="B46">
        <f t="shared" si="2"/>
        <v>163.9513521</v>
      </c>
      <c r="C46">
        <f aca="true" t="shared" si="13" ref="C46:M46">(C11*3.7854)*4.205</f>
        <v>194.1948054</v>
      </c>
      <c r="D46">
        <f t="shared" si="13"/>
        <v>187.82776260000003</v>
      </c>
      <c r="E46">
        <f t="shared" si="13"/>
        <v>323.1274221</v>
      </c>
      <c r="F46">
        <f t="shared" si="13"/>
        <v>221.25473730000002</v>
      </c>
      <c r="G46">
        <f t="shared" si="13"/>
        <v>66.8539494</v>
      </c>
      <c r="H46">
        <f t="shared" si="13"/>
        <v>0</v>
      </c>
      <c r="I46">
        <f t="shared" si="13"/>
        <v>0</v>
      </c>
      <c r="J46">
        <f t="shared" si="13"/>
        <v>0</v>
      </c>
      <c r="K46">
        <f t="shared" si="13"/>
        <v>267.065610246</v>
      </c>
      <c r="L46">
        <f t="shared" si="13"/>
        <v>196.39143516599998</v>
      </c>
      <c r="M46">
        <f t="shared" si="13"/>
        <v>119.684487033</v>
      </c>
    </row>
    <row r="47" spans="1:13" ht="12.75">
      <c r="A47" s="3">
        <f t="shared" si="4"/>
        <v>11</v>
      </c>
      <c r="B47">
        <f t="shared" si="2"/>
        <v>176.68543770000002</v>
      </c>
      <c r="C47">
        <f aca="true" t="shared" si="14" ref="C47:M47">(C12*3.7854)*4.205</f>
        <v>141.66670230000003</v>
      </c>
      <c r="D47">
        <f t="shared" si="14"/>
        <v>200.5618482</v>
      </c>
      <c r="E47">
        <f t="shared" si="14"/>
        <v>311.98509720000004</v>
      </c>
      <c r="F47">
        <f t="shared" si="14"/>
        <v>175.093677</v>
      </c>
      <c r="G47">
        <f t="shared" si="14"/>
        <v>54.1198638</v>
      </c>
      <c r="H47">
        <f t="shared" si="14"/>
        <v>0</v>
      </c>
      <c r="I47">
        <f t="shared" si="14"/>
        <v>0</v>
      </c>
      <c r="J47">
        <f t="shared" si="14"/>
        <v>0</v>
      </c>
      <c r="K47">
        <f t="shared" si="14"/>
        <v>255.716356455</v>
      </c>
      <c r="L47">
        <f t="shared" si="14"/>
        <v>209.71447222500004</v>
      </c>
      <c r="M47">
        <f t="shared" si="14"/>
        <v>112.171376529</v>
      </c>
    </row>
    <row r="48" spans="1:13" ht="12.75">
      <c r="A48" s="3">
        <f t="shared" si="4"/>
        <v>12</v>
      </c>
      <c r="B48">
        <f t="shared" si="2"/>
        <v>160.7678307</v>
      </c>
      <c r="C48">
        <f aca="true" t="shared" si="15" ref="C48:M48">(C13*3.7854)*4.205</f>
        <v>0</v>
      </c>
      <c r="D48">
        <f t="shared" si="15"/>
        <v>0</v>
      </c>
      <c r="E48">
        <f t="shared" si="15"/>
        <v>315.16861860000006</v>
      </c>
      <c r="F48">
        <f t="shared" si="15"/>
        <v>170.3183949</v>
      </c>
      <c r="G48">
        <f t="shared" si="15"/>
        <v>42.977538900000006</v>
      </c>
      <c r="H48">
        <f t="shared" si="15"/>
        <v>0</v>
      </c>
      <c r="I48">
        <f t="shared" si="15"/>
        <v>0</v>
      </c>
      <c r="J48">
        <f t="shared" si="15"/>
        <v>0</v>
      </c>
      <c r="K48">
        <f t="shared" si="15"/>
        <v>264.93265090799997</v>
      </c>
      <c r="L48">
        <f t="shared" si="15"/>
        <v>208.63207494899999</v>
      </c>
      <c r="M48">
        <f t="shared" si="15"/>
        <v>94.24815104700001</v>
      </c>
    </row>
    <row r="49" spans="1:13" ht="12.75">
      <c r="A49" s="3">
        <f t="shared" si="4"/>
        <v>13</v>
      </c>
      <c r="B49">
        <f t="shared" si="2"/>
        <v>148.03374510000003</v>
      </c>
      <c r="C49">
        <f aca="true" t="shared" si="16" ref="C49:M49">(C14*3.7854)*4.205</f>
        <v>98.6891634</v>
      </c>
      <c r="D49">
        <f t="shared" si="16"/>
        <v>77.99627430000001</v>
      </c>
      <c r="E49">
        <f t="shared" si="16"/>
        <v>366.104961</v>
      </c>
      <c r="F49">
        <f t="shared" si="16"/>
        <v>184.6442412</v>
      </c>
      <c r="G49">
        <f t="shared" si="16"/>
        <v>44.5692996</v>
      </c>
      <c r="H49">
        <f t="shared" si="16"/>
        <v>0</v>
      </c>
      <c r="I49">
        <f t="shared" si="16"/>
        <v>0</v>
      </c>
      <c r="J49">
        <f t="shared" si="16"/>
        <v>0</v>
      </c>
      <c r="K49">
        <f t="shared" si="16"/>
        <v>305.888653719</v>
      </c>
      <c r="L49">
        <f t="shared" si="16"/>
        <v>211.592749851</v>
      </c>
      <c r="M49">
        <f t="shared" si="16"/>
        <v>86.528111652</v>
      </c>
    </row>
    <row r="50" spans="1:13" ht="12.75">
      <c r="A50" s="3">
        <f t="shared" si="4"/>
        <v>14</v>
      </c>
      <c r="B50">
        <f t="shared" si="2"/>
        <v>138.4831809</v>
      </c>
      <c r="C50">
        <f aca="true" t="shared" si="17" ref="C50:M50">(C15*3.7854)*4.205</f>
        <v>222.84649800000003</v>
      </c>
      <c r="D50">
        <f t="shared" si="17"/>
        <v>189.4195233</v>
      </c>
      <c r="E50">
        <f t="shared" si="17"/>
        <v>288.1086867</v>
      </c>
      <c r="F50">
        <f t="shared" si="17"/>
        <v>154.40078789999998</v>
      </c>
      <c r="G50">
        <f t="shared" si="17"/>
        <v>62.0786673</v>
      </c>
      <c r="H50">
        <f t="shared" si="17"/>
        <v>0</v>
      </c>
      <c r="I50">
        <f t="shared" si="17"/>
        <v>0</v>
      </c>
      <c r="J50">
        <f t="shared" si="17"/>
        <v>0</v>
      </c>
      <c r="K50">
        <f t="shared" si="17"/>
        <v>302.880225996</v>
      </c>
      <c r="L50">
        <f t="shared" si="17"/>
        <v>222.735074751</v>
      </c>
      <c r="M50">
        <f t="shared" si="17"/>
        <v>73.921366908</v>
      </c>
    </row>
    <row r="51" spans="1:13" ht="12.75">
      <c r="A51" s="3">
        <f t="shared" si="4"/>
        <v>15</v>
      </c>
      <c r="B51">
        <f t="shared" si="2"/>
        <v>132.11613810000003</v>
      </c>
      <c r="C51">
        <f aca="true" t="shared" si="18" ref="C51:M51">(C16*3.7854)*4.205</f>
        <v>226.0300194</v>
      </c>
      <c r="D51">
        <f t="shared" si="18"/>
        <v>198.9700875</v>
      </c>
      <c r="E51">
        <f t="shared" si="18"/>
        <v>315.16861860000006</v>
      </c>
      <c r="F51">
        <f t="shared" si="18"/>
        <v>133.7078988</v>
      </c>
      <c r="G51">
        <f t="shared" si="18"/>
        <v>84.3633171</v>
      </c>
      <c r="H51">
        <f t="shared" si="18"/>
        <v>0</v>
      </c>
      <c r="I51">
        <f t="shared" si="18"/>
        <v>0</v>
      </c>
      <c r="J51">
        <f t="shared" si="18"/>
        <v>0</v>
      </c>
      <c r="K51">
        <f t="shared" si="18"/>
        <v>296.01973737900005</v>
      </c>
      <c r="L51">
        <f t="shared" si="18"/>
        <v>230.64612543</v>
      </c>
      <c r="M51">
        <f t="shared" si="18"/>
        <v>34.063678980000006</v>
      </c>
    </row>
    <row r="52" spans="1:13" ht="12.75">
      <c r="A52" s="3">
        <f t="shared" si="4"/>
        <v>16</v>
      </c>
      <c r="B52">
        <f t="shared" si="2"/>
        <v>122.5655739</v>
      </c>
      <c r="C52">
        <f aca="true" t="shared" si="19" ref="C52:M52">(C17*3.7854)*4.205</f>
        <v>195.78656610000002</v>
      </c>
      <c r="D52">
        <f t="shared" si="19"/>
        <v>191.01128400000002</v>
      </c>
      <c r="E52">
        <f t="shared" si="19"/>
        <v>323.1274221</v>
      </c>
      <c r="F52">
        <f t="shared" si="19"/>
        <v>116.19853110000001</v>
      </c>
      <c r="G52">
        <f t="shared" si="19"/>
        <v>108.2397276</v>
      </c>
      <c r="H52">
        <f t="shared" si="19"/>
        <v>0</v>
      </c>
      <c r="I52">
        <f t="shared" si="19"/>
        <v>0</v>
      </c>
      <c r="J52">
        <f t="shared" si="19"/>
        <v>0</v>
      </c>
      <c r="K52">
        <f t="shared" si="19"/>
        <v>296.465430375</v>
      </c>
      <c r="L52">
        <f t="shared" si="19"/>
        <v>267.065610246</v>
      </c>
      <c r="M52">
        <f t="shared" si="19"/>
        <v>18.735023439</v>
      </c>
    </row>
    <row r="53" spans="1:13" ht="12.75">
      <c r="A53" s="3">
        <f t="shared" si="4"/>
        <v>17</v>
      </c>
      <c r="B53">
        <f t="shared" si="2"/>
        <v>117.7902918</v>
      </c>
      <c r="C53">
        <f aca="true" t="shared" si="20" ref="C53:M53">(C18*3.7854)*4.205</f>
        <v>219.6629766</v>
      </c>
      <c r="D53">
        <f t="shared" si="20"/>
        <v>184.6442412</v>
      </c>
      <c r="E53">
        <f t="shared" si="20"/>
        <v>249.9064299</v>
      </c>
      <c r="F53">
        <f t="shared" si="20"/>
        <v>89.1385992</v>
      </c>
      <c r="G53">
        <f t="shared" si="20"/>
        <v>125.74909530000002</v>
      </c>
      <c r="H53">
        <f t="shared" si="20"/>
        <v>0</v>
      </c>
      <c r="I53">
        <f t="shared" si="20"/>
        <v>0</v>
      </c>
      <c r="J53">
        <f t="shared" si="20"/>
        <v>0</v>
      </c>
      <c r="K53">
        <f t="shared" si="20"/>
        <v>300.110562378</v>
      </c>
      <c r="L53">
        <f t="shared" si="20"/>
        <v>274.610555964</v>
      </c>
      <c r="M53">
        <f t="shared" si="20"/>
        <v>14.755621689000002</v>
      </c>
    </row>
    <row r="54" spans="1:13" ht="12.75">
      <c r="A54" s="3">
        <f t="shared" si="4"/>
        <v>18</v>
      </c>
      <c r="B54">
        <f t="shared" si="2"/>
        <v>106.64796690000001</v>
      </c>
      <c r="C54">
        <f aca="true" t="shared" si="21" ref="C54:M54">(C19*3.7854)*4.205</f>
        <v>198.9700875</v>
      </c>
      <c r="D54">
        <f t="shared" si="21"/>
        <v>195.78656610000002</v>
      </c>
      <c r="E54">
        <f t="shared" si="21"/>
        <v>307.2098151</v>
      </c>
      <c r="F54">
        <f t="shared" si="21"/>
        <v>66.8539494</v>
      </c>
      <c r="G54">
        <f t="shared" si="21"/>
        <v>138.4831809</v>
      </c>
      <c r="H54">
        <f t="shared" si="21"/>
        <v>0</v>
      </c>
      <c r="I54">
        <f t="shared" si="21"/>
        <v>0</v>
      </c>
      <c r="J54">
        <f t="shared" si="21"/>
        <v>0</v>
      </c>
      <c r="K54">
        <f t="shared" si="21"/>
        <v>291.339960921</v>
      </c>
      <c r="L54">
        <f t="shared" si="21"/>
        <v>227.176087104</v>
      </c>
      <c r="M54">
        <f t="shared" si="21"/>
        <v>12.718167993000002</v>
      </c>
    </row>
    <row r="55" spans="1:13" ht="12.75">
      <c r="A55" s="3">
        <f t="shared" si="4"/>
        <v>19</v>
      </c>
      <c r="B55">
        <f t="shared" si="2"/>
        <v>89.1385992</v>
      </c>
      <c r="C55">
        <f aca="true" t="shared" si="22" ref="C55:M55">(C20*3.7854)*4.205</f>
        <v>0</v>
      </c>
      <c r="D55">
        <f t="shared" si="22"/>
        <v>200.5618482</v>
      </c>
      <c r="E55">
        <f t="shared" si="22"/>
        <v>326.3109435</v>
      </c>
      <c r="F55">
        <f t="shared" si="22"/>
        <v>50.93634240000001</v>
      </c>
      <c r="G55">
        <f t="shared" si="22"/>
        <v>144.8502237</v>
      </c>
      <c r="H55">
        <f t="shared" si="22"/>
        <v>0</v>
      </c>
      <c r="I55">
        <f t="shared" si="22"/>
        <v>0</v>
      </c>
      <c r="J55">
        <f t="shared" si="22"/>
        <v>0</v>
      </c>
      <c r="K55">
        <f t="shared" si="22"/>
        <v>290.241646038</v>
      </c>
      <c r="L55">
        <f t="shared" si="22"/>
        <v>199.861473492</v>
      </c>
      <c r="M55">
        <f t="shared" si="22"/>
        <v>17.859555054</v>
      </c>
    </row>
    <row r="56" spans="1:13" ht="12.75">
      <c r="A56" s="3">
        <f t="shared" si="4"/>
        <v>20</v>
      </c>
      <c r="B56">
        <f t="shared" si="2"/>
        <v>76.4045136</v>
      </c>
      <c r="C56">
        <f aca="true" t="shared" si="23" ref="C56:M56">(C21*3.7854)*4.205</f>
        <v>0</v>
      </c>
      <c r="D56">
        <f t="shared" si="23"/>
        <v>181.46071980000002</v>
      </c>
      <c r="E56">
        <f t="shared" si="23"/>
        <v>318.35214</v>
      </c>
      <c r="F56">
        <f t="shared" si="23"/>
        <v>39.7940175</v>
      </c>
      <c r="G56">
        <f t="shared" si="23"/>
        <v>189.4195233</v>
      </c>
      <c r="H56">
        <f t="shared" si="23"/>
        <v>0</v>
      </c>
      <c r="I56">
        <f t="shared" si="23"/>
        <v>0</v>
      </c>
      <c r="J56">
        <f t="shared" si="23"/>
        <v>0</v>
      </c>
      <c r="K56">
        <f t="shared" si="23"/>
        <v>312.11243805600003</v>
      </c>
      <c r="L56">
        <f t="shared" si="23"/>
        <v>191.727576315</v>
      </c>
      <c r="M56">
        <f t="shared" si="23"/>
        <v>48.485030922</v>
      </c>
    </row>
    <row r="57" spans="1:13" ht="12.75">
      <c r="A57" s="3">
        <f t="shared" si="4"/>
        <v>21</v>
      </c>
      <c r="B57">
        <f t="shared" si="2"/>
        <v>58.8951459</v>
      </c>
      <c r="C57">
        <f aca="true" t="shared" si="24" ref="C57:M57">(C22*3.7854)*4.205</f>
        <v>106.64796690000001</v>
      </c>
      <c r="D57">
        <f t="shared" si="24"/>
        <v>162.3595914</v>
      </c>
      <c r="E57">
        <f t="shared" si="24"/>
        <v>189.4195233</v>
      </c>
      <c r="F57">
        <f t="shared" si="24"/>
        <v>28.6516926</v>
      </c>
      <c r="G57">
        <f t="shared" si="24"/>
        <v>203.74536960000003</v>
      </c>
      <c r="H57">
        <f t="shared" si="24"/>
        <v>0</v>
      </c>
      <c r="I57">
        <f t="shared" si="24"/>
        <v>0</v>
      </c>
      <c r="J57">
        <f t="shared" si="24"/>
        <v>0</v>
      </c>
      <c r="K57">
        <f t="shared" si="24"/>
        <v>300.492584946</v>
      </c>
      <c r="L57">
        <f t="shared" si="24"/>
        <v>192.68263273500003</v>
      </c>
      <c r="M57">
        <f t="shared" si="24"/>
        <v>69.71911865999999</v>
      </c>
    </row>
    <row r="58" spans="1:13" ht="12.75">
      <c r="A58" s="3">
        <f t="shared" si="4"/>
        <v>22</v>
      </c>
      <c r="B58">
        <f t="shared" si="2"/>
        <v>33.4269747</v>
      </c>
      <c r="C58">
        <f aca="true" t="shared" si="25" ref="C58:M58">(C23*3.7854)*4.205</f>
        <v>229.2135408</v>
      </c>
      <c r="D58">
        <f t="shared" si="25"/>
        <v>90.73035990000001</v>
      </c>
      <c r="E58">
        <f t="shared" si="25"/>
        <v>326.3109435</v>
      </c>
      <c r="F58">
        <f t="shared" si="25"/>
        <v>28.6516926</v>
      </c>
      <c r="G58">
        <f t="shared" si="25"/>
        <v>135.2996595</v>
      </c>
      <c r="H58">
        <f t="shared" si="25"/>
        <v>0</v>
      </c>
      <c r="I58">
        <f t="shared" si="25"/>
        <v>0</v>
      </c>
      <c r="J58">
        <f t="shared" si="25"/>
        <v>0</v>
      </c>
      <c r="K58">
        <f t="shared" si="25"/>
        <v>286.27816189500004</v>
      </c>
      <c r="L58">
        <f t="shared" si="25"/>
        <v>187.795927386</v>
      </c>
      <c r="M58">
        <f t="shared" si="25"/>
        <v>79.237847646</v>
      </c>
    </row>
    <row r="59" spans="1:13" ht="12.75">
      <c r="A59" s="3">
        <f t="shared" si="4"/>
        <v>23</v>
      </c>
      <c r="B59">
        <f t="shared" si="2"/>
        <v>184.6442412</v>
      </c>
      <c r="C59">
        <f aca="true" t="shared" si="26" ref="C59:M59">(C24*3.7854)*4.205</f>
        <v>222.84649800000003</v>
      </c>
      <c r="D59">
        <f t="shared" si="26"/>
        <v>89.1385992</v>
      </c>
      <c r="E59">
        <f t="shared" si="26"/>
        <v>300.84277230000004</v>
      </c>
      <c r="F59">
        <f t="shared" si="26"/>
        <v>35.018735400000004</v>
      </c>
      <c r="G59">
        <f t="shared" si="26"/>
        <v>114.6067704</v>
      </c>
      <c r="H59">
        <f t="shared" si="26"/>
        <v>0</v>
      </c>
      <c r="I59">
        <f t="shared" si="26"/>
        <v>0</v>
      </c>
      <c r="J59">
        <f t="shared" si="26"/>
        <v>0</v>
      </c>
      <c r="K59">
        <f t="shared" si="26"/>
        <v>276.90269137200005</v>
      </c>
      <c r="L59">
        <f t="shared" si="26"/>
        <v>183.259409391</v>
      </c>
      <c r="M59">
        <f t="shared" si="26"/>
        <v>83.774365641</v>
      </c>
    </row>
    <row r="60" spans="1:13" ht="12.75">
      <c r="A60" s="3">
        <f t="shared" si="4"/>
        <v>24</v>
      </c>
      <c r="B60">
        <f t="shared" si="2"/>
        <v>1.1142324900000002</v>
      </c>
      <c r="C60">
        <f aca="true" t="shared" si="27" ref="C60:M60">(C25*3.7854)*4.205</f>
        <v>218.0712159</v>
      </c>
      <c r="D60">
        <f t="shared" si="27"/>
        <v>98.6891634</v>
      </c>
      <c r="E60">
        <f t="shared" si="27"/>
        <v>305.6180544</v>
      </c>
      <c r="F60">
        <f t="shared" si="27"/>
        <v>42.977538900000006</v>
      </c>
      <c r="G60">
        <f t="shared" si="27"/>
        <v>111.42324900000001</v>
      </c>
      <c r="H60">
        <f t="shared" si="27"/>
        <v>0</v>
      </c>
      <c r="I60">
        <f t="shared" si="27"/>
        <v>0</v>
      </c>
      <c r="J60">
        <f t="shared" si="27"/>
        <v>0</v>
      </c>
      <c r="K60">
        <f t="shared" si="27"/>
        <v>275.390518707</v>
      </c>
      <c r="L60">
        <f t="shared" si="27"/>
        <v>180.23506406100003</v>
      </c>
      <c r="M60">
        <f t="shared" si="27"/>
        <v>84.04496496</v>
      </c>
    </row>
    <row r="61" spans="1:13" ht="12.75">
      <c r="A61" s="3">
        <f t="shared" si="4"/>
        <v>25</v>
      </c>
      <c r="B61">
        <f t="shared" si="2"/>
        <v>0.63670428</v>
      </c>
      <c r="C61">
        <f aca="true" t="shared" si="28" ref="C61:M61">(C26*3.7854)*4.205</f>
        <v>178.2771984</v>
      </c>
      <c r="D61">
        <f t="shared" si="28"/>
        <v>108.2397276</v>
      </c>
      <c r="E61">
        <f t="shared" si="28"/>
        <v>149.6255058</v>
      </c>
      <c r="F61">
        <f t="shared" si="28"/>
        <v>50.93634240000001</v>
      </c>
      <c r="G61">
        <f t="shared" si="28"/>
        <v>122.5655739</v>
      </c>
      <c r="H61">
        <f t="shared" si="28"/>
        <v>0</v>
      </c>
      <c r="I61">
        <f t="shared" si="28"/>
        <v>0</v>
      </c>
      <c r="J61">
        <f t="shared" si="28"/>
        <v>0</v>
      </c>
      <c r="K61">
        <f t="shared" si="28"/>
        <v>287.63115849</v>
      </c>
      <c r="L61">
        <f t="shared" si="28"/>
        <v>179.07307875</v>
      </c>
      <c r="M61">
        <f t="shared" si="28"/>
        <v>84.188223423</v>
      </c>
    </row>
    <row r="62" spans="1:13" ht="12.75">
      <c r="A62" s="3">
        <f t="shared" si="4"/>
        <v>26</v>
      </c>
      <c r="B62">
        <f t="shared" si="2"/>
        <v>0.63670428</v>
      </c>
      <c r="C62">
        <f aca="true" t="shared" si="29" ref="C62:M62">(C27*3.7854)*4.205</f>
        <v>0</v>
      </c>
      <c r="D62">
        <f t="shared" si="29"/>
        <v>124.1573346</v>
      </c>
      <c r="E62">
        <f t="shared" si="29"/>
        <v>315.16861860000006</v>
      </c>
      <c r="F62">
        <f t="shared" si="29"/>
        <v>57.3033852</v>
      </c>
      <c r="G62">
        <f t="shared" si="29"/>
        <v>122.5655739</v>
      </c>
      <c r="H62">
        <f t="shared" si="29"/>
        <v>0</v>
      </c>
      <c r="I62">
        <f t="shared" si="29"/>
        <v>0</v>
      </c>
      <c r="J62">
        <f t="shared" si="29"/>
        <v>0</v>
      </c>
      <c r="K62">
        <f t="shared" si="29"/>
        <v>269.118981549</v>
      </c>
      <c r="L62">
        <f t="shared" si="29"/>
        <v>178.149857544</v>
      </c>
      <c r="M62">
        <f t="shared" si="29"/>
        <v>83.981294532</v>
      </c>
    </row>
    <row r="63" spans="1:13" ht="12.75">
      <c r="A63" s="3">
        <f t="shared" si="4"/>
        <v>27</v>
      </c>
      <c r="B63">
        <f t="shared" si="2"/>
        <v>1.1142324900000002</v>
      </c>
      <c r="C63">
        <f aca="true" t="shared" si="30" ref="C63:M63">(C28*3.7854)*4.205</f>
        <v>0</v>
      </c>
      <c r="D63">
        <f t="shared" si="30"/>
        <v>127.340856</v>
      </c>
      <c r="E63">
        <f t="shared" si="30"/>
        <v>307.2098151</v>
      </c>
      <c r="F63">
        <f t="shared" si="30"/>
        <v>74.8127529</v>
      </c>
      <c r="G63">
        <f t="shared" si="30"/>
        <v>135.2996595</v>
      </c>
      <c r="H63">
        <f t="shared" si="30"/>
        <v>0</v>
      </c>
      <c r="I63">
        <f t="shared" si="30"/>
        <v>0</v>
      </c>
      <c r="J63">
        <f t="shared" si="30"/>
        <v>0</v>
      </c>
      <c r="K63">
        <f t="shared" si="30"/>
        <v>255.748191669</v>
      </c>
      <c r="L63">
        <f t="shared" si="30"/>
        <v>179.216337213</v>
      </c>
      <c r="M63">
        <f t="shared" si="30"/>
        <v>85.111444629</v>
      </c>
    </row>
    <row r="64" spans="1:13" ht="12.75">
      <c r="A64" s="3">
        <f t="shared" si="4"/>
        <v>28</v>
      </c>
      <c r="B64">
        <f t="shared" si="2"/>
        <v>0</v>
      </c>
      <c r="C64">
        <f aca="true" t="shared" si="31" ref="C64:M64">(C29*3.7854)*4.205</f>
        <v>194.1948054</v>
      </c>
      <c r="D64">
        <f t="shared" si="31"/>
        <v>130.5243774</v>
      </c>
      <c r="E64">
        <f t="shared" si="31"/>
        <v>307.2098151</v>
      </c>
      <c r="F64">
        <f t="shared" si="31"/>
        <v>100.2809241</v>
      </c>
      <c r="G64">
        <f t="shared" si="31"/>
        <v>140.07494160000002</v>
      </c>
      <c r="H64">
        <f t="shared" si="31"/>
        <v>0</v>
      </c>
      <c r="I64">
        <f t="shared" si="31"/>
        <v>0</v>
      </c>
      <c r="J64">
        <f t="shared" si="31"/>
        <v>0</v>
      </c>
      <c r="K64">
        <f t="shared" si="31"/>
        <v>249.60399536699998</v>
      </c>
      <c r="L64">
        <f t="shared" si="31"/>
        <v>179.168584392</v>
      </c>
      <c r="M64">
        <f t="shared" si="31"/>
        <v>85.47754959000001</v>
      </c>
    </row>
    <row r="65" spans="1:13" ht="12.75">
      <c r="A65" s="3">
        <f t="shared" si="4"/>
        <v>29</v>
      </c>
      <c r="B65">
        <f t="shared" si="2"/>
        <v>111.42324900000001</v>
      </c>
      <c r="C65">
        <f aca="true" t="shared" si="32" ref="C65:M65">(C30*3.7854)*4.205</f>
        <v>0</v>
      </c>
      <c r="D65">
        <f t="shared" si="32"/>
        <v>175.093677</v>
      </c>
      <c r="E65">
        <f t="shared" si="32"/>
        <v>310.39333650000003</v>
      </c>
      <c r="F65">
        <f t="shared" si="32"/>
        <v>117.7902918</v>
      </c>
      <c r="G65">
        <f t="shared" si="32"/>
        <v>136.8914202</v>
      </c>
      <c r="H65">
        <f t="shared" si="32"/>
        <v>0</v>
      </c>
      <c r="I65">
        <f t="shared" si="32"/>
        <v>0</v>
      </c>
      <c r="J65">
        <f t="shared" si="32"/>
        <v>0</v>
      </c>
      <c r="K65">
        <f t="shared" si="32"/>
        <v>255.875532525</v>
      </c>
      <c r="L65">
        <f t="shared" si="32"/>
        <v>175.44386435400003</v>
      </c>
      <c r="M65">
        <f t="shared" si="32"/>
        <v>70.212564477</v>
      </c>
    </row>
    <row r="66" spans="1:13" ht="12.75">
      <c r="A66" s="3">
        <f>A67-1</f>
        <v>30</v>
      </c>
      <c r="B66">
        <f aca="true" t="shared" si="33" ref="B66:M66">(B31*3.7854)*4.205</f>
        <v>0</v>
      </c>
      <c r="C66">
        <f t="shared" si="33"/>
        <v>0</v>
      </c>
      <c r="D66">
        <f t="shared" si="33"/>
        <v>206.928891</v>
      </c>
      <c r="E66">
        <f t="shared" si="33"/>
        <v>299.2510116</v>
      </c>
      <c r="F66">
        <f t="shared" si="33"/>
        <v>116.19853110000001</v>
      </c>
      <c r="G66">
        <f t="shared" si="33"/>
        <v>128.93261669999998</v>
      </c>
      <c r="H66">
        <f t="shared" si="33"/>
        <v>0</v>
      </c>
      <c r="I66">
        <f t="shared" si="33"/>
        <v>0</v>
      </c>
      <c r="J66">
        <f t="shared" si="33"/>
        <v>0</v>
      </c>
      <c r="K66">
        <f t="shared" si="33"/>
        <v>242.36148418200003</v>
      </c>
      <c r="L66">
        <f t="shared" si="33"/>
        <v>174.20229100800003</v>
      </c>
      <c r="M66">
        <f t="shared" si="33"/>
        <v>15.806183751</v>
      </c>
    </row>
    <row r="67" spans="1:13" ht="12.75">
      <c r="A67" s="3">
        <v>31</v>
      </c>
      <c r="B67">
        <f aca="true" t="shared" si="34" ref="B67:M67">(B32*3.7854)*4.205</f>
        <v>0</v>
      </c>
      <c r="C67">
        <f t="shared" si="34"/>
        <v>0</v>
      </c>
      <c r="D67">
        <f t="shared" si="34"/>
        <v>173.5019163</v>
      </c>
      <c r="E67">
        <f t="shared" si="34"/>
        <v>0</v>
      </c>
      <c r="F67">
        <f t="shared" si="34"/>
        <v>109.8314883</v>
      </c>
      <c r="G67">
        <f t="shared" si="34"/>
        <v>0</v>
      </c>
      <c r="H67">
        <f t="shared" si="34"/>
        <v>0</v>
      </c>
      <c r="I67">
        <f t="shared" si="34"/>
        <v>0</v>
      </c>
      <c r="J67">
        <f t="shared" si="34"/>
        <v>0</v>
      </c>
      <c r="K67">
        <f t="shared" si="34"/>
        <v>237.267849942</v>
      </c>
      <c r="L67">
        <f t="shared" si="34"/>
        <v>0</v>
      </c>
      <c r="M67">
        <f t="shared" si="34"/>
        <v>0.015917607</v>
      </c>
    </row>
    <row r="68" spans="1:13" ht="12.75">
      <c r="A68" s="1" t="s">
        <v>17</v>
      </c>
      <c r="B68">
        <f>SUM(B37:B67)</f>
        <v>2521.50812487</v>
      </c>
      <c r="C68">
        <f aca="true" t="shared" si="35" ref="C68:M68">SUM(C37:C67)</f>
        <v>3834.5515263</v>
      </c>
      <c r="D68">
        <f t="shared" si="35"/>
        <v>4854.870134999999</v>
      </c>
      <c r="E68">
        <f t="shared" si="35"/>
        <v>8197.567605</v>
      </c>
      <c r="F68">
        <f t="shared" si="35"/>
        <v>4859.167888890001</v>
      </c>
      <c r="G68">
        <f t="shared" si="35"/>
        <v>3138.9521004</v>
      </c>
      <c r="H68">
        <f t="shared" si="35"/>
        <v>7.9588035</v>
      </c>
      <c r="I68">
        <f t="shared" si="35"/>
        <v>0</v>
      </c>
      <c r="J68">
        <f t="shared" si="35"/>
        <v>0</v>
      </c>
      <c r="K68">
        <f t="shared" si="35"/>
        <v>8501.737157163003</v>
      </c>
      <c r="L68">
        <f t="shared" si="35"/>
        <v>6205.47908895</v>
      </c>
      <c r="M68">
        <f t="shared" si="35"/>
        <v>2258.0398938060002</v>
      </c>
    </row>
    <row r="70" spans="1:4" ht="12.75">
      <c r="A70" s="20" t="s">
        <v>12</v>
      </c>
      <c r="D70">
        <f>SUM(B68:M68)</f>
        <v>44379.83232387901</v>
      </c>
    </row>
    <row r="71" spans="1:4" ht="12.75">
      <c r="A71" s="20" t="s">
        <v>13</v>
      </c>
      <c r="D71">
        <f>SUM(F68:K68)</f>
        <v>16507.815949953005</v>
      </c>
    </row>
    <row r="72" spans="1:4" ht="12.75">
      <c r="A72" s="20" t="s">
        <v>14</v>
      </c>
      <c r="D72">
        <f>SUM(B68:E68,L68:M68)</f>
        <v>27872.016373926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E23" sqref="E23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3">
        <v>1</v>
      </c>
      <c r="B2" s="17">
        <f>'2006-001'!B2-'2006-002'!B2</f>
        <v>4.41</v>
      </c>
      <c r="C2" s="17">
        <f>'2006-001'!C2-'2006-002'!C2</f>
        <v>12.7</v>
      </c>
      <c r="D2" s="17">
        <f>'2006-001'!D2-'2006-002'!D2</f>
        <v>-5</v>
      </c>
      <c r="E2" s="17">
        <f>'2006-001'!E2-'2006-002'!E2</f>
        <v>1.5999999999999996</v>
      </c>
      <c r="F2" s="17">
        <f>'2006-001'!F2-'2006-002'!F2</f>
        <v>-0.6999999999999993</v>
      </c>
      <c r="G2" s="17">
        <f>'2006-001'!G2-'2006-002'!G2</f>
        <v>7.5</v>
      </c>
      <c r="H2" s="17">
        <f>'2006-001'!H2-'2006-002'!H2</f>
        <v>11.8</v>
      </c>
      <c r="I2" s="17">
        <f>'2006-001'!I2-'2006-002'!I2</f>
        <v>12.3</v>
      </c>
      <c r="J2" s="17">
        <f>'2006-001'!J2-'2006-002'!J2</f>
        <v>0</v>
      </c>
      <c r="K2" s="17">
        <f>'2006-001'!K2-'2006-002'!K2</f>
        <v>12.033999999999999</v>
      </c>
      <c r="L2" s="17">
        <f>'2006-001'!L2-'2006-002'!L2</f>
        <v>-5.902000000000001</v>
      </c>
      <c r="M2" s="17">
        <f>'2006-001'!M2-'2006-002'!M2</f>
        <v>0.8869999999999996</v>
      </c>
    </row>
    <row r="3" spans="1:13" ht="12.75">
      <c r="A3" s="3">
        <f aca="true" t="shared" si="0" ref="A3:A31">A4-1</f>
        <v>2</v>
      </c>
      <c r="B3" s="17">
        <f>'2006-001'!B3-'2006-002'!B3</f>
        <v>3.3</v>
      </c>
      <c r="C3" s="17">
        <f>'2006-001'!C3-'2006-002'!C3</f>
        <v>2.1999999999999993</v>
      </c>
      <c r="D3" s="17">
        <f>'2006-001'!D3-'2006-002'!D3</f>
        <v>-3.799999999999999</v>
      </c>
      <c r="E3" s="17">
        <f>'2006-001'!E3-'2006-002'!E3</f>
        <v>1.1999999999999993</v>
      </c>
      <c r="F3" s="17">
        <f>'2006-001'!F3-'2006-002'!F3</f>
        <v>-1</v>
      </c>
      <c r="G3" s="17">
        <f>'2006-001'!G3-'2006-002'!G3</f>
        <v>8.700000000000001</v>
      </c>
      <c r="H3" s="17">
        <f>'2006-001'!H3-'2006-002'!H3</f>
        <v>12.3</v>
      </c>
      <c r="I3" s="17">
        <f>'2006-001'!I3-'2006-002'!I3</f>
        <v>12.2</v>
      </c>
      <c r="J3" s="17">
        <f>'2006-001'!J3-'2006-002'!J3</f>
        <v>0</v>
      </c>
      <c r="K3" s="17">
        <f>'2006-001'!K3-'2006-002'!K3</f>
        <v>-4.427999999999999</v>
      </c>
      <c r="L3" s="17">
        <f>'2006-001'!L3-'2006-002'!L3</f>
        <v>-5.577</v>
      </c>
      <c r="M3" s="17">
        <f>'2006-001'!M3-'2006-002'!M3</f>
        <v>2.4099999999999993</v>
      </c>
    </row>
    <row r="4" spans="1:13" ht="12.75">
      <c r="A4" s="3">
        <f t="shared" si="0"/>
        <v>3</v>
      </c>
      <c r="B4" s="17">
        <f>'2006-001'!B4-'2006-002'!B4</f>
        <v>2.4000000000000004</v>
      </c>
      <c r="C4" s="17">
        <f>'2006-001'!C4-'2006-002'!C4</f>
        <v>-6.800000000000001</v>
      </c>
      <c r="D4" s="17">
        <f>'2006-001'!D4-'2006-002'!D4</f>
        <v>-5.1</v>
      </c>
      <c r="E4" s="17">
        <f>'2006-001'!E4-'2006-002'!E4</f>
        <v>0.5</v>
      </c>
      <c r="F4" s="17">
        <f>'2006-001'!F4-'2006-002'!F4</f>
        <v>-2.3000000000000007</v>
      </c>
      <c r="G4" s="17">
        <f>'2006-001'!G4-'2006-002'!G4</f>
        <v>9.5</v>
      </c>
      <c r="H4" s="17">
        <f>'2006-001'!H4-'2006-002'!H4</f>
        <v>12.2</v>
      </c>
      <c r="I4" s="17">
        <f>'2006-001'!I4-'2006-002'!I4</f>
        <v>12</v>
      </c>
      <c r="J4" s="17">
        <f>'2006-001'!J4-'2006-002'!J4</f>
        <v>0</v>
      </c>
      <c r="K4" s="17">
        <f>'2006-001'!K4-'2006-002'!K4</f>
        <v>-6.524999999999999</v>
      </c>
      <c r="L4" s="17">
        <f>'2006-001'!L4-'2006-002'!L4</f>
        <v>-5.303000000000001</v>
      </c>
      <c r="M4" s="17">
        <f>'2006-001'!M4-'2006-002'!M4</f>
        <v>2.987000000000001</v>
      </c>
    </row>
    <row r="5" spans="1:13" ht="12.75">
      <c r="A5" s="3">
        <f t="shared" si="0"/>
        <v>4</v>
      </c>
      <c r="B5" s="17">
        <f>'2006-001'!B5-'2006-002'!B5</f>
        <v>2.7</v>
      </c>
      <c r="C5" s="17">
        <f>'2006-001'!C5-'2006-002'!C5</f>
        <v>-3</v>
      </c>
      <c r="D5" s="17">
        <f>'2006-001'!D5-'2006-002'!D5</f>
        <v>-5.100000000000001</v>
      </c>
      <c r="E5" s="17">
        <f>'2006-001'!E5-'2006-002'!E5</f>
        <v>-0.10000000000000142</v>
      </c>
      <c r="F5" s="17">
        <f>'2006-001'!F5-'2006-002'!F5</f>
        <v>-19.7</v>
      </c>
      <c r="G5" s="17">
        <f>'2006-001'!G5-'2006-002'!G5</f>
        <v>9.2</v>
      </c>
      <c r="H5" s="17">
        <f>'2006-001'!H5-'2006-002'!H5</f>
        <v>12.1</v>
      </c>
      <c r="I5" s="17">
        <f>'2006-001'!I5-'2006-002'!I5</f>
        <v>0</v>
      </c>
      <c r="J5" s="17">
        <f>'2006-001'!J5-'2006-002'!J5</f>
        <v>0</v>
      </c>
      <c r="K5" s="17">
        <f>'2006-001'!K5-'2006-002'!K5</f>
        <v>-2.8420000000000023</v>
      </c>
      <c r="L5" s="17">
        <f>'2006-001'!L5-'2006-002'!L5</f>
        <v>-4.928000000000001</v>
      </c>
      <c r="M5" s="17">
        <f>'2006-001'!M5-'2006-002'!M5</f>
        <v>3.4639999999999995</v>
      </c>
    </row>
    <row r="6" spans="1:13" ht="12.75">
      <c r="A6" s="3">
        <f t="shared" si="0"/>
        <v>5</v>
      </c>
      <c r="B6" s="17">
        <f>'2006-001'!B6-'2006-002'!B6</f>
        <v>3.000000000000001</v>
      </c>
      <c r="C6" s="17">
        <f>'2006-001'!C6-'2006-002'!C6</f>
        <v>8.4</v>
      </c>
      <c r="D6" s="17">
        <f>'2006-001'!D6-'2006-002'!D6</f>
        <v>8</v>
      </c>
      <c r="E6" s="17">
        <f>'2006-001'!E6-'2006-002'!E6</f>
        <v>-0.8000000000000007</v>
      </c>
      <c r="F6" s="17">
        <f>'2006-001'!F6-'2006-002'!F6</f>
        <v>-19.4</v>
      </c>
      <c r="G6" s="17">
        <f>'2006-001'!G6-'2006-002'!G6</f>
        <v>8.399999999999999</v>
      </c>
      <c r="H6" s="17">
        <f>'2006-001'!H6-'2006-002'!H6</f>
        <v>12.2</v>
      </c>
      <c r="I6" s="17">
        <f>'2006-001'!I6-'2006-002'!I6</f>
        <v>0</v>
      </c>
      <c r="J6" s="17">
        <f>'2006-001'!J6-'2006-002'!J6</f>
        <v>0</v>
      </c>
      <c r="K6" s="17">
        <f>'2006-001'!K6-'2006-002'!K6</f>
        <v>-4.668000000000001</v>
      </c>
      <c r="L6" s="17">
        <f>'2006-001'!L6-'2006-002'!L6</f>
        <v>-4.813000000000001</v>
      </c>
      <c r="M6" s="17">
        <f>'2006-001'!M6-'2006-002'!M6</f>
        <v>2.673</v>
      </c>
    </row>
    <row r="7" spans="1:13" ht="12.75">
      <c r="A7" s="3">
        <f t="shared" si="0"/>
        <v>6</v>
      </c>
      <c r="B7" s="17">
        <f>'2006-001'!B7-'2006-002'!B7</f>
        <v>3.6000000000000005</v>
      </c>
      <c r="C7" s="17">
        <f>'2006-001'!C7-'2006-002'!C7</f>
        <v>11.3</v>
      </c>
      <c r="D7" s="17">
        <f>'2006-001'!D7-'2006-002'!D7</f>
        <v>5.1</v>
      </c>
      <c r="E7" s="17">
        <f>'2006-001'!E7-'2006-002'!E7</f>
        <v>-1.1999999999999993</v>
      </c>
      <c r="F7" s="17">
        <f>'2006-001'!F7-'2006-002'!F7</f>
        <v>-19.3</v>
      </c>
      <c r="G7" s="17">
        <f>'2006-001'!G7-'2006-002'!G7</f>
        <v>7.6</v>
      </c>
      <c r="H7" s="17">
        <f>'2006-001'!H7-'2006-002'!H7</f>
        <v>12.2</v>
      </c>
      <c r="I7" s="17">
        <f>'2006-001'!I7-'2006-002'!I7</f>
        <v>0</v>
      </c>
      <c r="J7" s="17">
        <f>'2006-001'!J7-'2006-002'!J7</f>
        <v>0</v>
      </c>
      <c r="K7" s="17">
        <f>'2006-001'!K7-'2006-002'!K7</f>
        <v>-8.514</v>
      </c>
      <c r="L7" s="17">
        <f>'2006-001'!L7-'2006-002'!L7</f>
        <v>-4.7059999999999995</v>
      </c>
      <c r="M7" s="17">
        <f>'2006-001'!M7-'2006-002'!M7</f>
        <v>0.2569999999999997</v>
      </c>
    </row>
    <row r="8" spans="1:13" ht="12.75">
      <c r="A8" s="3">
        <f t="shared" si="0"/>
        <v>7</v>
      </c>
      <c r="B8" s="17">
        <f>'2006-001'!B8-'2006-002'!B8</f>
        <v>4.799999999999999</v>
      </c>
      <c r="C8" s="17">
        <f>'2006-001'!C8-'2006-002'!C8</f>
        <v>8.8</v>
      </c>
      <c r="D8" s="17">
        <f>'2006-001'!D8-'2006-002'!D8</f>
        <v>-4.8999999999999995</v>
      </c>
      <c r="E8" s="17">
        <f>'2006-001'!E8-'2006-002'!E8</f>
        <v>-2.5</v>
      </c>
      <c r="F8" s="17">
        <f>'2006-001'!F8-'2006-002'!F8</f>
        <v>-18.47</v>
      </c>
      <c r="G8" s="17">
        <f>'2006-001'!G8-'2006-002'!G8</f>
        <v>6.9</v>
      </c>
      <c r="H8" s="17">
        <f>'2006-001'!H8-'2006-002'!H8</f>
        <v>12.2</v>
      </c>
      <c r="I8" s="17">
        <f>'2006-001'!I8-'2006-002'!I8</f>
        <v>0</v>
      </c>
      <c r="J8" s="17">
        <f>'2006-001'!J8-'2006-002'!J8</f>
        <v>0</v>
      </c>
      <c r="K8" s="17">
        <f>'2006-001'!K8-'2006-002'!K8</f>
        <v>-8.28</v>
      </c>
      <c r="L8" s="17">
        <f>'2006-001'!L8-'2006-002'!L8</f>
        <v>-9.814</v>
      </c>
      <c r="M8" s="17">
        <f>'2006-001'!M8-'2006-002'!M8</f>
        <v>-2.761</v>
      </c>
    </row>
    <row r="9" spans="1:13" ht="12.75">
      <c r="A9" s="3">
        <f t="shared" si="0"/>
        <v>8</v>
      </c>
      <c r="B9" s="17">
        <f>'2006-001'!B9-'2006-002'!B9</f>
        <v>5.1</v>
      </c>
      <c r="C9" s="17">
        <f>'2006-001'!C9-'2006-002'!C9</f>
        <v>-0.9000000000000004</v>
      </c>
      <c r="D9" s="17">
        <f>'2006-001'!D9-'2006-002'!D9</f>
        <v>-6.8</v>
      </c>
      <c r="E9" s="17">
        <f>'2006-001'!E9-'2006-002'!E9</f>
        <v>-5.399999999999999</v>
      </c>
      <c r="F9" s="17">
        <f>'2006-001'!F9-'2006-002'!F9</f>
        <v>-17.7</v>
      </c>
      <c r="G9" s="17">
        <f>'2006-001'!G9-'2006-002'!G9</f>
        <v>7.3</v>
      </c>
      <c r="H9" s="17">
        <f>'2006-001'!H9-'2006-002'!H9</f>
        <v>12.2</v>
      </c>
      <c r="I9" s="17">
        <f>'2006-001'!I9-'2006-002'!I9</f>
        <v>0</v>
      </c>
      <c r="J9" s="17">
        <f>'2006-001'!J9-'2006-002'!J9</f>
        <v>0</v>
      </c>
      <c r="K9" s="17">
        <f>'2006-001'!K9-'2006-002'!K9</f>
        <v>-9.091000000000001</v>
      </c>
      <c r="L9" s="17">
        <f>'2006-001'!L9-'2006-002'!L9</f>
        <v>-8.078</v>
      </c>
      <c r="M9" s="17">
        <f>'2006-001'!M9-'2006-002'!M9</f>
        <v>-5.025</v>
      </c>
    </row>
    <row r="10" spans="1:13" ht="12.75">
      <c r="A10" s="3">
        <f t="shared" si="0"/>
        <v>9</v>
      </c>
      <c r="B10" s="17">
        <f>'2006-001'!B10-'2006-002'!B10</f>
        <v>4.3999999999999995</v>
      </c>
      <c r="C10" s="17">
        <f>'2006-001'!C10-'2006-002'!C10</f>
        <v>-1.1000000000000014</v>
      </c>
      <c r="D10" s="17">
        <f>'2006-001'!D10-'2006-002'!D10</f>
        <v>-7.3999999999999995</v>
      </c>
      <c r="E10" s="17">
        <f>'2006-001'!E10-'2006-002'!E10</f>
        <v>-7.799999999999999</v>
      </c>
      <c r="F10" s="17">
        <f>'2006-001'!F10-'2006-002'!F10</f>
        <v>-2.700000000000001</v>
      </c>
      <c r="G10" s="17">
        <f>'2006-001'!G10-'2006-002'!G10</f>
        <v>8.399999999999999</v>
      </c>
      <c r="H10" s="17">
        <f>'2006-001'!H10-'2006-002'!H10</f>
        <v>12.3</v>
      </c>
      <c r="I10" s="17">
        <f>'2006-001'!I10-'2006-002'!I10</f>
        <v>0</v>
      </c>
      <c r="J10" s="17">
        <f>'2006-001'!J10-'2006-002'!J10</f>
        <v>0</v>
      </c>
      <c r="K10" s="17">
        <f>'2006-001'!K10-'2006-002'!K10</f>
        <v>-9.132000000000001</v>
      </c>
      <c r="L10" s="17">
        <f>'2006-001'!L10-'2006-002'!L10</f>
        <v>0.2029999999999994</v>
      </c>
      <c r="M10" s="17">
        <f>'2006-001'!M10-'2006-002'!M10</f>
        <v>-6.417</v>
      </c>
    </row>
    <row r="11" spans="1:13" ht="12.75">
      <c r="A11" s="3">
        <f t="shared" si="0"/>
        <v>10</v>
      </c>
      <c r="B11" s="17">
        <f>'2006-001'!B11-'2006-002'!B11</f>
        <v>0.8999999999999986</v>
      </c>
      <c r="C11" s="17">
        <f>'2006-001'!C11-'2006-002'!C11</f>
        <v>0.6000000000000014</v>
      </c>
      <c r="D11" s="17">
        <f>'2006-001'!D11-'2006-002'!D11</f>
        <v>-5.200000000000001</v>
      </c>
      <c r="E11" s="17">
        <f>'2006-001'!E11-'2006-002'!E11</f>
        <v>-7.9</v>
      </c>
      <c r="F11" s="17">
        <f>'2006-001'!F11-'2006-002'!F11</f>
        <v>0.5</v>
      </c>
      <c r="G11" s="17">
        <f>'2006-001'!G11-'2006-002'!G11</f>
        <v>9.2</v>
      </c>
      <c r="H11" s="17">
        <f>'2006-001'!H11-'2006-002'!H11</f>
        <v>12.3</v>
      </c>
      <c r="I11" s="17">
        <f>'2006-001'!I11-'2006-002'!I11</f>
        <v>0</v>
      </c>
      <c r="J11" s="17">
        <f>'2006-001'!J11-'2006-002'!J11</f>
        <v>0</v>
      </c>
      <c r="K11" s="17">
        <f>'2006-001'!K11-'2006-002'!K11</f>
        <v>-6.626999999999999</v>
      </c>
      <c r="L11" s="17">
        <f>'2006-001'!L11-'2006-002'!L11</f>
        <v>-1.4489999999999998</v>
      </c>
      <c r="M11" s="17">
        <f>'2006-001'!M11-'2006-002'!M11</f>
        <v>-6.541</v>
      </c>
    </row>
    <row r="12" spans="1:13" ht="12.75">
      <c r="A12" s="3">
        <f t="shared" si="0"/>
        <v>11</v>
      </c>
      <c r="B12" s="17">
        <f>'2006-001'!B12-'2006-002'!B12</f>
        <v>-0.9000000000000004</v>
      </c>
      <c r="C12" s="17">
        <f>'2006-001'!C12-'2006-002'!C12</f>
        <v>3.6999999999999993</v>
      </c>
      <c r="D12" s="17">
        <f>'2006-001'!D12-'2006-002'!D12</f>
        <v>-6.1</v>
      </c>
      <c r="E12" s="17">
        <f>'2006-001'!E12-'2006-002'!E12</f>
        <v>-7.100000000000001</v>
      </c>
      <c r="F12" s="17">
        <f>'2006-001'!F12-'2006-002'!F12</f>
        <v>2.4000000000000004</v>
      </c>
      <c r="G12" s="17">
        <f>'2006-001'!G12-'2006-002'!G12</f>
        <v>9.9</v>
      </c>
      <c r="H12" s="17">
        <f>'2006-001'!H12-'2006-002'!H12</f>
        <v>12.3</v>
      </c>
      <c r="I12" s="17">
        <f>'2006-001'!I12-'2006-002'!I12</f>
        <v>0</v>
      </c>
      <c r="J12" s="17">
        <f>'2006-001'!J12-'2006-002'!J12</f>
        <v>0</v>
      </c>
      <c r="K12" s="17">
        <f>'2006-001'!K12-'2006-002'!K12</f>
        <v>-6.481000000000002</v>
      </c>
      <c r="L12" s="17">
        <f>'2006-001'!L12-'2006-002'!L12</f>
        <v>-2.824</v>
      </c>
      <c r="M12" s="17">
        <f>'2006-001'!M12-'2006-002'!M12</f>
        <v>-6.649</v>
      </c>
    </row>
    <row r="13" spans="1:13" ht="12.75">
      <c r="A13" s="3">
        <f t="shared" si="0"/>
        <v>12</v>
      </c>
      <c r="B13" s="17">
        <f>'2006-001'!B13-'2006-002'!B13</f>
        <v>1.700000000000001</v>
      </c>
      <c r="C13" s="17">
        <f>'2006-001'!C13-'2006-002'!C13</f>
        <v>12.4</v>
      </c>
      <c r="D13" s="17">
        <f>'2006-001'!D13-'2006-002'!D13</f>
        <v>6.5</v>
      </c>
      <c r="E13" s="17">
        <f>'2006-001'!E13-'2006-002'!E13</f>
        <v>-7.300000000000001</v>
      </c>
      <c r="F13" s="17">
        <f>'2006-001'!F13-'2006-002'!F13</f>
        <v>4.200000000000001</v>
      </c>
      <c r="G13" s="17">
        <f>'2006-001'!G13-'2006-002'!G13</f>
        <v>10.5</v>
      </c>
      <c r="H13" s="17">
        <f>'2006-001'!H13-'2006-002'!H13</f>
        <v>0</v>
      </c>
      <c r="I13" s="17">
        <f>'2006-001'!I13-'2006-002'!I13</f>
        <v>0</v>
      </c>
      <c r="J13" s="17">
        <f>'2006-001'!J13-'2006-002'!J13</f>
        <v>0</v>
      </c>
      <c r="K13" s="17">
        <f>'2006-001'!K13-'2006-002'!K13</f>
        <v>-7.748999999999999</v>
      </c>
      <c r="L13" s="17">
        <f>'2006-001'!L13-'2006-002'!L13</f>
        <v>-3.4929999999999986</v>
      </c>
      <c r="M13" s="17">
        <f>'2006-001'!M13-'2006-002'!M13</f>
        <v>-5.912</v>
      </c>
    </row>
    <row r="14" spans="1:13" ht="12.75">
      <c r="A14" s="3">
        <f t="shared" si="0"/>
        <v>13</v>
      </c>
      <c r="B14" s="17">
        <f>'2006-001'!B14-'2006-002'!B14</f>
        <v>3.5</v>
      </c>
      <c r="C14" s="17">
        <f>'2006-001'!C14-'2006-002'!C14</f>
        <v>5.8999999999999995</v>
      </c>
      <c r="D14" s="17">
        <f>'2006-001'!D14-'2006-002'!D14</f>
        <v>1.6999999999999993</v>
      </c>
      <c r="E14" s="17">
        <f>'2006-001'!E14-'2006-002'!E14</f>
        <v>-10.8</v>
      </c>
      <c r="F14" s="17">
        <f>'2006-001'!F14-'2006-002'!F14</f>
        <v>9.9</v>
      </c>
      <c r="G14" s="17">
        <f>'2006-001'!G14-'2006-002'!G14</f>
        <v>10.5</v>
      </c>
      <c r="H14" s="17">
        <f>'2006-001'!H14-'2006-002'!H14</f>
        <v>12.2</v>
      </c>
      <c r="I14" s="17">
        <f>'2006-001'!I14-'2006-002'!I14</f>
        <v>0</v>
      </c>
      <c r="J14" s="17">
        <f>'2006-001'!J14-'2006-002'!J14</f>
        <v>4.983</v>
      </c>
      <c r="K14" s="17">
        <f>'2006-001'!K14-'2006-002'!K14</f>
        <v>-10.264999999999999</v>
      </c>
      <c r="L14" s="17">
        <f>'2006-001'!L14-'2006-002'!L14</f>
        <v>-3.7769999999999992</v>
      </c>
      <c r="M14" s="17">
        <f>'2006-001'!M14-'2006-002'!M14</f>
        <v>-5.432</v>
      </c>
    </row>
    <row r="15" spans="1:13" ht="12.75">
      <c r="A15" s="3">
        <f t="shared" si="0"/>
        <v>14</v>
      </c>
      <c r="B15" s="17">
        <f>'2006-001'!B15-'2006-002'!B15</f>
        <v>1.3000000000000007</v>
      </c>
      <c r="C15" s="17">
        <f>'2006-001'!C15-'2006-002'!C15</f>
        <v>-1.9000000000000004</v>
      </c>
      <c r="D15" s="17">
        <f>'2006-001'!D15-'2006-002'!D15</f>
        <v>-5.4</v>
      </c>
      <c r="E15" s="17">
        <f>'2006-001'!E15-'2006-002'!E15</f>
        <v>-5.700000000000001</v>
      </c>
      <c r="F15" s="17">
        <f>'2006-001'!F15-'2006-002'!F15</f>
        <v>14.100000000000001</v>
      </c>
      <c r="G15" s="17">
        <f>'2006-001'!G15-'2006-002'!G15</f>
        <v>9.5</v>
      </c>
      <c r="H15" s="17">
        <f>'2006-001'!H15-'2006-002'!H15</f>
        <v>12.1</v>
      </c>
      <c r="I15" s="17">
        <f>'2006-001'!I15-'2006-002'!I15</f>
        <v>0</v>
      </c>
      <c r="J15" s="17">
        <f>'2006-001'!J15-'2006-002'!J15</f>
        <v>13.638</v>
      </c>
      <c r="K15" s="17">
        <f>'2006-001'!K15-'2006-002'!K15</f>
        <v>-10.137999999999998</v>
      </c>
      <c r="L15" s="17">
        <f>'2006-001'!L15-'2006-002'!L15</f>
        <v>-4.120000000000001</v>
      </c>
      <c r="M15" s="17">
        <f>'2006-001'!M15-'2006-002'!M15</f>
        <v>-4.635</v>
      </c>
    </row>
    <row r="16" spans="1:13" ht="12.75">
      <c r="A16" s="3">
        <f t="shared" si="0"/>
        <v>15</v>
      </c>
      <c r="B16" s="17">
        <f>'2006-001'!B16-'2006-002'!B16</f>
        <v>0.5</v>
      </c>
      <c r="C16" s="17">
        <f>'2006-001'!C16-'2006-002'!C16</f>
        <v>-2</v>
      </c>
      <c r="D16" s="17">
        <f>'2006-001'!D16-'2006-002'!D16</f>
        <v>-5.7</v>
      </c>
      <c r="E16" s="17">
        <f>'2006-001'!E16-'2006-002'!E16</f>
        <v>-7.4</v>
      </c>
      <c r="F16" s="17">
        <f>'2006-001'!F16-'2006-002'!F16</f>
        <v>14.999999999999998</v>
      </c>
      <c r="G16" s="17">
        <f>'2006-001'!G16-'2006-002'!G16</f>
        <v>8.2</v>
      </c>
      <c r="H16" s="17">
        <f>'2006-001'!H16-'2006-002'!H16</f>
        <v>12</v>
      </c>
      <c r="I16" s="17">
        <f>'2006-001'!I16-'2006-002'!I16</f>
        <v>0</v>
      </c>
      <c r="J16" s="17">
        <f>'2006-001'!J16-'2006-002'!J16</f>
        <v>15.182</v>
      </c>
      <c r="K16" s="17">
        <f>'2006-001'!K16-'2006-002'!K16</f>
        <v>-9.744000000000002</v>
      </c>
      <c r="L16" s="17">
        <f>'2006-001'!L16-'2006-002'!L16</f>
        <v>-5.019</v>
      </c>
      <c r="M16" s="17">
        <f>'2006-001'!M16-'2006-002'!M16</f>
        <v>-2.1310000000000002</v>
      </c>
    </row>
    <row r="17" spans="1:13" ht="12.75">
      <c r="A17" s="3">
        <f t="shared" si="0"/>
        <v>16</v>
      </c>
      <c r="B17" s="17">
        <f>'2006-001'!B17-'2006-002'!B17</f>
        <v>-0.5</v>
      </c>
      <c r="C17" s="17">
        <f>'2006-001'!C17-'2006-002'!C17</f>
        <v>-0.20000000000000107</v>
      </c>
      <c r="D17" s="17">
        <f>'2006-001'!D17-'2006-002'!D17</f>
        <v>-5.4</v>
      </c>
      <c r="E17" s="17">
        <f>'2006-001'!E17-'2006-002'!E17</f>
        <v>-8.100000000000001</v>
      </c>
      <c r="F17" s="17">
        <f>'2006-001'!F17-'2006-002'!F17</f>
        <v>12.7</v>
      </c>
      <c r="G17" s="17">
        <f>'2006-001'!G17-'2006-002'!G17</f>
        <v>6.6000000000000005</v>
      </c>
      <c r="H17" s="17">
        <f>'2006-001'!H17-'2006-002'!H17</f>
        <v>12</v>
      </c>
      <c r="I17" s="17">
        <f>'2006-001'!I17-'2006-002'!I17</f>
        <v>0</v>
      </c>
      <c r="J17" s="17">
        <f>'2006-001'!J17-'2006-002'!J17</f>
        <v>15.387</v>
      </c>
      <c r="K17" s="17">
        <f>'2006-001'!K17-'2006-002'!K17</f>
        <v>-9.661</v>
      </c>
      <c r="L17" s="17">
        <f>'2006-001'!L17-'2006-002'!L17</f>
        <v>-7.322999999999999</v>
      </c>
      <c r="M17" s="17">
        <f>'2006-001'!M17-'2006-002'!M17</f>
        <v>-1.165</v>
      </c>
    </row>
    <row r="18" spans="1:13" ht="12.75">
      <c r="A18" s="3">
        <f t="shared" si="0"/>
        <v>17</v>
      </c>
      <c r="B18" s="17">
        <f>'2006-001'!B18-'2006-002'!B18</f>
        <v>0.2999999999999998</v>
      </c>
      <c r="C18" s="17">
        <f>'2006-001'!C18-'2006-002'!C18</f>
        <v>-1.700000000000001</v>
      </c>
      <c r="D18" s="17">
        <f>'2006-001'!D18-'2006-002'!D18</f>
        <v>-5.199999999999999</v>
      </c>
      <c r="E18" s="17">
        <f>'2006-001'!E18-'2006-002'!E18</f>
        <v>-2.5999999999999996</v>
      </c>
      <c r="F18" s="17">
        <f>'2006-001'!F18-'2006-002'!F18</f>
        <v>11.9</v>
      </c>
      <c r="G18" s="17">
        <f>'2006-001'!G18-'2006-002'!G18</f>
        <v>5.299999999999999</v>
      </c>
      <c r="H18" s="17">
        <f>'2006-001'!H18-'2006-002'!H18</f>
        <v>12</v>
      </c>
      <c r="I18" s="17">
        <f>'2006-001'!I18-'2006-002'!I18</f>
        <v>0</v>
      </c>
      <c r="J18" s="17">
        <f>'2006-001'!J18-'2006-002'!J18</f>
        <v>14.891</v>
      </c>
      <c r="K18" s="17">
        <f>'2006-001'!K18-'2006-002'!K18</f>
        <v>-9.809999999999999</v>
      </c>
      <c r="L18" s="17">
        <f>'2006-001'!L18-'2006-002'!L18</f>
        <v>-8.024</v>
      </c>
      <c r="M18" s="17">
        <f>'2006-001'!M18-'2006-002'!M18</f>
        <v>-0.916</v>
      </c>
    </row>
    <row r="19" spans="1:13" ht="12.75">
      <c r="A19" s="3">
        <f t="shared" si="0"/>
        <v>18</v>
      </c>
      <c r="B19" s="17">
        <f>'2006-001'!B19-'2006-002'!B19</f>
        <v>1.8999999999999995</v>
      </c>
      <c r="C19" s="17">
        <f>'2006-001'!C19-'2006-002'!C19</f>
        <v>-0.5999999999999996</v>
      </c>
      <c r="D19" s="17">
        <f>'2006-001'!D19-'2006-002'!D19</f>
        <v>-6.000000000000001</v>
      </c>
      <c r="E19" s="17">
        <f>'2006-001'!E19-'2006-002'!E19</f>
        <v>-4.5</v>
      </c>
      <c r="F19" s="17">
        <f>'2006-001'!F19-'2006-002'!F19</f>
        <v>11.7</v>
      </c>
      <c r="G19" s="17">
        <f>'2006-001'!G19-'2006-002'!G19</f>
        <v>4.4</v>
      </c>
      <c r="H19" s="17">
        <f>'2006-001'!H19-'2006-002'!H19</f>
        <v>11.9</v>
      </c>
      <c r="I19" s="17">
        <f>'2006-001'!I19-'2006-002'!I19</f>
        <v>0</v>
      </c>
      <c r="J19" s="17">
        <f>'2006-001'!J19-'2006-002'!J19</f>
        <v>14.638</v>
      </c>
      <c r="K19" s="17">
        <f>'2006-001'!K19-'2006-002'!K19</f>
        <v>-9.486</v>
      </c>
      <c r="L19" s="17">
        <f>'2006-001'!L19-'2006-002'!L19</f>
        <v>-5.261000000000001</v>
      </c>
      <c r="M19" s="17">
        <f>'2006-001'!M19-'2006-002'!M19</f>
        <v>-0.79</v>
      </c>
    </row>
    <row r="20" spans="1:13" ht="12.75">
      <c r="A20" s="3">
        <f t="shared" si="0"/>
        <v>19</v>
      </c>
      <c r="B20" s="17">
        <f>'2006-001'!B20-'2006-002'!B20</f>
        <v>4.4</v>
      </c>
      <c r="C20" s="17">
        <f>'2006-001'!C20-'2006-002'!C20</f>
        <v>11.7</v>
      </c>
      <c r="D20" s="17">
        <f>'2006-001'!D20-'2006-002'!D20</f>
        <v>-6.1</v>
      </c>
      <c r="E20" s="17">
        <f>'2006-001'!E20-'2006-002'!E20</f>
        <v>-5.5</v>
      </c>
      <c r="F20" s="17">
        <f>'2006-001'!F20-'2006-002'!F20</f>
        <v>11.7</v>
      </c>
      <c r="G20" s="17">
        <f>'2006-001'!G20-'2006-002'!G20</f>
        <v>3.9000000000000004</v>
      </c>
      <c r="H20" s="17">
        <f>'2006-001'!H20-'2006-002'!H20</f>
        <v>12</v>
      </c>
      <c r="I20" s="17">
        <f>'2006-001'!I20-'2006-002'!I20</f>
        <v>0</v>
      </c>
      <c r="J20" s="17">
        <f>'2006-001'!J20-'2006-002'!J20</f>
        <v>14.477</v>
      </c>
      <c r="K20" s="17">
        <f>'2006-001'!K20-'2006-002'!K20</f>
        <v>-9.437000000000001</v>
      </c>
      <c r="L20" s="17">
        <f>'2006-001'!L20-'2006-002'!L20</f>
        <v>-3.523999999999999</v>
      </c>
      <c r="M20" s="17">
        <f>'2006-001'!M20-'2006-002'!M20</f>
        <v>-1.1090000000000002</v>
      </c>
    </row>
    <row r="21" spans="1:13" ht="12.75">
      <c r="A21" s="3">
        <f t="shared" si="0"/>
        <v>20</v>
      </c>
      <c r="B21" s="17">
        <f>'2006-001'!B21-'2006-002'!B21</f>
        <v>7.000000000000001</v>
      </c>
      <c r="C21" s="17">
        <f>'2006-001'!C21-'2006-002'!C21</f>
        <v>11.7</v>
      </c>
      <c r="D21" s="17">
        <f>'2006-001'!D21-'2006-002'!D21</f>
        <v>-3.8000000000000007</v>
      </c>
      <c r="E21" s="17">
        <f>'2006-001'!E21-'2006-002'!E21</f>
        <v>-12.9</v>
      </c>
      <c r="F21" s="17">
        <f>'2006-001'!F21-'2006-002'!F21</f>
        <v>11.5</v>
      </c>
      <c r="G21" s="17">
        <f>'2006-001'!G21-'2006-002'!G21</f>
        <v>1.0999999999999996</v>
      </c>
      <c r="H21" s="17">
        <f>'2006-001'!H21-'2006-002'!H21</f>
        <v>12</v>
      </c>
      <c r="I21" s="17">
        <f>'2006-001'!I21-'2006-002'!I21</f>
        <v>0</v>
      </c>
      <c r="J21" s="17">
        <f>'2006-001'!J21-'2006-002'!J21</f>
        <v>14.689</v>
      </c>
      <c r="K21" s="17">
        <f>'2006-001'!K21-'2006-002'!K21</f>
        <v>-10.683</v>
      </c>
      <c r="L21" s="17">
        <f>'2006-001'!L21-'2006-002'!L21</f>
        <v>-3.132999999999999</v>
      </c>
      <c r="M21" s="17">
        <f>'2006-001'!M21-'2006-002'!M21</f>
        <v>-3.0389999999999997</v>
      </c>
    </row>
    <row r="22" spans="1:13" ht="12.75">
      <c r="A22" s="3">
        <f t="shared" si="0"/>
        <v>21</v>
      </c>
      <c r="B22" s="17">
        <f>'2006-001'!B22-'2006-002'!B22</f>
        <v>8.899999999999999</v>
      </c>
      <c r="C22" s="17">
        <f>'2006-001'!C22-'2006-002'!C22</f>
        <v>3.8999999999999995</v>
      </c>
      <c r="D22" s="17">
        <f>'2006-001'!D22-'2006-002'!D22</f>
        <v>-1.5999999999999996</v>
      </c>
      <c r="E22" s="17">
        <f>'2006-001'!E22-'2006-002'!E22</f>
        <v>-11.9</v>
      </c>
      <c r="F22" s="17">
        <f>'2006-001'!F22-'2006-002'!F22</f>
        <v>11.799999999999999</v>
      </c>
      <c r="G22" s="17">
        <f>'2006-001'!G22-'2006-002'!G22</f>
        <v>0.1999999999999993</v>
      </c>
      <c r="H22" s="17">
        <f>'2006-001'!H22-'2006-002'!H22</f>
        <v>12.1</v>
      </c>
      <c r="I22" s="17">
        <f>'2006-001'!I22-'2006-002'!I22</f>
        <v>0</v>
      </c>
      <c r="J22" s="17">
        <f>'2006-001'!J22-'2006-002'!J22</f>
        <v>14.609</v>
      </c>
      <c r="K22" s="17">
        <f>'2006-001'!K22-'2006-002'!K22</f>
        <v>-10.068</v>
      </c>
      <c r="L22" s="17">
        <f>'2006-001'!L22-'2006-002'!L22</f>
        <v>-3.1580000000000013</v>
      </c>
      <c r="M22" s="17">
        <f>'2006-001'!M22-'2006-002'!M22</f>
        <v>-4.3709999999999996</v>
      </c>
    </row>
    <row r="23" spans="1:13" ht="12.75">
      <c r="A23" s="3">
        <f t="shared" si="0"/>
        <v>22</v>
      </c>
      <c r="B23" s="17">
        <f>'2006-001'!B23-'2006-002'!B23</f>
        <v>10.1</v>
      </c>
      <c r="C23" s="17">
        <f>'2006-001'!C23-'2006-002'!C23</f>
        <v>-5.9</v>
      </c>
      <c r="D23" s="17">
        <f>'2006-001'!D23-'2006-002'!D23</f>
        <v>2.499999999999999</v>
      </c>
      <c r="E23" s="17">
        <f>'2006-001'!E23-'2006-002'!E23</f>
        <v>-16</v>
      </c>
      <c r="F23" s="17">
        <f>'2006-001'!F23-'2006-002'!F23</f>
        <v>11.5</v>
      </c>
      <c r="G23" s="17">
        <f>'2006-001'!G23-'2006-002'!G23</f>
        <v>4.300000000000001</v>
      </c>
      <c r="H23" s="17">
        <f>'2006-001'!H23-'2006-002'!H23</f>
        <v>12.1</v>
      </c>
      <c r="I23" s="17">
        <f>'2006-001'!I23-'2006-002'!I23</f>
        <v>0</v>
      </c>
      <c r="J23" s="17">
        <f>'2006-001'!J23-'2006-002'!J23</f>
        <v>15.192</v>
      </c>
      <c r="K23" s="17">
        <f>'2006-001'!K23-'2006-002'!K23</f>
        <v>-9.392</v>
      </c>
      <c r="L23" s="17">
        <f>'2006-001'!L23-'2006-002'!L23</f>
        <v>-3.0999999999999996</v>
      </c>
      <c r="M23" s="17">
        <f>'2006-001'!M23-'2006-002'!M23</f>
        <v>-4.912</v>
      </c>
    </row>
    <row r="24" spans="1:13" ht="12.75">
      <c r="A24" s="3">
        <f t="shared" si="0"/>
        <v>23</v>
      </c>
      <c r="B24" s="17">
        <f>'2006-001'!B24-'2006-002'!B24</f>
        <v>1.8000000000000007</v>
      </c>
      <c r="C24" s="17">
        <f>'2006-001'!C24-'2006-002'!C24</f>
        <v>-5.6</v>
      </c>
      <c r="D24" s="17">
        <f>'2006-001'!D24-'2006-002'!D24</f>
        <v>2.8000000000000007</v>
      </c>
      <c r="E24" s="17">
        <f>'2006-001'!E24-'2006-002'!E24</f>
        <v>-9.399999999999999</v>
      </c>
      <c r="F24" s="17">
        <f>'2006-001'!F24-'2006-002'!F24</f>
        <v>11.2</v>
      </c>
      <c r="G24" s="17">
        <f>'2006-001'!G24-'2006-002'!G24</f>
        <v>5.499999999999999</v>
      </c>
      <c r="H24" s="17">
        <f>'2006-001'!H24-'2006-002'!H24</f>
        <v>11.9</v>
      </c>
      <c r="I24" s="17">
        <f>'2006-001'!I24-'2006-002'!I24</f>
        <v>0</v>
      </c>
      <c r="J24" s="17">
        <f>'2006-001'!J24-'2006-002'!J24</f>
        <v>14.644</v>
      </c>
      <c r="K24" s="17">
        <f>'2006-001'!K24-'2006-002'!K24</f>
        <v>-8.936</v>
      </c>
      <c r="L24" s="17">
        <f>'2006-001'!L24-'2006-002'!L24</f>
        <v>-2.630000000000001</v>
      </c>
      <c r="M24" s="17">
        <f>'2006-001'!M24-'2006-002'!M24</f>
        <v>-4.856</v>
      </c>
    </row>
    <row r="25" spans="1:13" ht="12.75">
      <c r="A25" s="3">
        <f t="shared" si="0"/>
        <v>24</v>
      </c>
      <c r="B25" s="17">
        <f>'2006-001'!B25-'2006-002'!B25</f>
        <v>15.129999999999999</v>
      </c>
      <c r="C25" s="17">
        <f>'2006-001'!C25-'2006-002'!C25</f>
        <v>-5.199999999999999</v>
      </c>
      <c r="D25" s="17">
        <f>'2006-001'!D25-'2006-002'!D25</f>
        <v>2.7</v>
      </c>
      <c r="E25" s="17">
        <f>'2006-001'!E25-'2006-002'!E25</f>
        <v>-8.5</v>
      </c>
      <c r="F25" s="17">
        <f>'2006-001'!F25-'2006-002'!F25</f>
        <v>10.5</v>
      </c>
      <c r="G25" s="17">
        <f>'2006-001'!G25-'2006-002'!G25</f>
        <v>5.699999999999999</v>
      </c>
      <c r="H25" s="17">
        <f>'2006-001'!H25-'2006-002'!H25</f>
        <v>12.1</v>
      </c>
      <c r="I25" s="17">
        <f>'2006-001'!I25-'2006-002'!I25</f>
        <v>0</v>
      </c>
      <c r="J25" s="17">
        <f>'2006-001'!J25-'2006-002'!J25</f>
        <v>14.446</v>
      </c>
      <c r="K25" s="17">
        <f>'2006-001'!K25-'2006-002'!K25</f>
        <v>-8.920999999999998</v>
      </c>
      <c r="L25" s="17">
        <f>'2006-001'!L25-'2006-002'!L25</f>
        <v>-2.5220000000000002</v>
      </c>
      <c r="M25" s="17">
        <f>'2006-001'!M25-'2006-002'!M25</f>
        <v>-5.211</v>
      </c>
    </row>
    <row r="26" spans="1:13" ht="12.75">
      <c r="A26" s="3">
        <f t="shared" si="0"/>
        <v>25</v>
      </c>
      <c r="B26" s="17">
        <f>'2006-001'!B26-'2006-002'!B26</f>
        <v>15.360000000000001</v>
      </c>
      <c r="C26" s="17">
        <f>'2006-001'!C26-'2006-002'!C26</f>
        <v>-2.5999999999999996</v>
      </c>
      <c r="D26" s="17">
        <f>'2006-001'!D26-'2006-002'!D26</f>
        <v>2.500000000000001</v>
      </c>
      <c r="E26" s="17">
        <f>'2006-001'!E26-'2006-002'!E26</f>
        <v>2</v>
      </c>
      <c r="F26" s="17">
        <f>'2006-001'!F26-'2006-002'!F26</f>
        <v>9.8</v>
      </c>
      <c r="G26" s="17">
        <f>'2006-001'!G26-'2006-002'!G26</f>
        <v>4.8999999999999995</v>
      </c>
      <c r="H26" s="17">
        <f>'2006-001'!H26-'2006-002'!H26</f>
        <v>12.1</v>
      </c>
      <c r="I26" s="17">
        <f>'2006-001'!I26-'2006-002'!I26</f>
        <v>0</v>
      </c>
      <c r="J26" s="17">
        <f>'2006-001'!J26-'2006-002'!J26</f>
        <v>14.311</v>
      </c>
      <c r="K26" s="17">
        <f>'2006-001'!K26-'2006-002'!K26</f>
        <v>-9.35</v>
      </c>
      <c r="L26" s="17">
        <f>'2006-001'!L26-'2006-002'!L26</f>
        <v>-2.5329999999999995</v>
      </c>
      <c r="M26" s="17">
        <f>'2006-001'!M26-'2006-002'!M26</f>
        <v>-5.277</v>
      </c>
    </row>
    <row r="27" spans="1:13" ht="12.75">
      <c r="A27" s="3">
        <f t="shared" si="0"/>
        <v>26</v>
      </c>
      <c r="B27" s="17">
        <f>'2006-001'!B27-'2006-002'!B27</f>
        <v>15.66</v>
      </c>
      <c r="C27" s="17">
        <f>'2006-001'!C27-'2006-002'!C27</f>
        <v>8.8</v>
      </c>
      <c r="D27" s="17">
        <f>'2006-001'!D27-'2006-002'!D27</f>
        <v>2.500000000000001</v>
      </c>
      <c r="E27" s="17">
        <f>'2006-001'!E27-'2006-002'!E27</f>
        <v>-6.700000000000001</v>
      </c>
      <c r="F27" s="17">
        <f>'2006-001'!F27-'2006-002'!F27</f>
        <v>9.5</v>
      </c>
      <c r="G27" s="17">
        <f>'2006-001'!G27-'2006-002'!G27</f>
        <v>4.8</v>
      </c>
      <c r="H27" s="17">
        <f>'2006-001'!H27-'2006-002'!H27</f>
        <v>12.1</v>
      </c>
      <c r="I27" s="17">
        <f>'2006-001'!I27-'2006-002'!I27</f>
        <v>0</v>
      </c>
      <c r="J27" s="17">
        <f>'2006-001'!J27-'2006-002'!J27</f>
        <v>13.721</v>
      </c>
      <c r="K27" s="17">
        <f>'2006-001'!K27-'2006-002'!K27</f>
        <v>-8.223</v>
      </c>
      <c r="L27" s="17">
        <f>'2006-001'!L27-'2006-002'!L27</f>
        <v>-2.5020000000000007</v>
      </c>
      <c r="M27" s="17">
        <f>'2006-001'!M27-'2006-002'!M27</f>
        <v>-4.186999999999999</v>
      </c>
    </row>
    <row r="28" spans="1:13" ht="12.75">
      <c r="A28" s="3">
        <f t="shared" si="0"/>
        <v>27</v>
      </c>
      <c r="B28" s="17">
        <f>'2006-001'!B28-'2006-002'!B28</f>
        <v>15.629999999999999</v>
      </c>
      <c r="C28" s="17">
        <f>'2006-001'!C28-'2006-002'!C28</f>
        <v>8.8</v>
      </c>
      <c r="D28" s="17">
        <f>'2006-001'!D28-'2006-002'!D28</f>
        <v>2.3000000000000007</v>
      </c>
      <c r="E28" s="17">
        <f>'2006-001'!E28-'2006-002'!E28</f>
        <v>-6</v>
      </c>
      <c r="F28" s="17">
        <f>'2006-001'!F28-'2006-002'!F28</f>
        <v>8.7</v>
      </c>
      <c r="G28" s="17">
        <f>'2006-001'!G28-'2006-002'!G28</f>
        <v>3.9000000000000004</v>
      </c>
      <c r="H28" s="17">
        <f>'2006-001'!H28-'2006-002'!H28</f>
        <v>11.9</v>
      </c>
      <c r="I28" s="17">
        <f>'2006-001'!I28-'2006-002'!I28</f>
        <v>0</v>
      </c>
      <c r="J28" s="17">
        <f>'2006-001'!J28-'2006-002'!J28</f>
        <v>14.031</v>
      </c>
      <c r="K28" s="17">
        <f>'2006-001'!K28-'2006-002'!K28</f>
        <v>-7.461</v>
      </c>
      <c r="L28" s="17">
        <f>'2006-001'!L28-'2006-002'!L28</f>
        <v>-2.3900000000000006</v>
      </c>
      <c r="M28" s="17">
        <f>'2006-001'!M28-'2006-002'!M28</f>
        <v>-4.908</v>
      </c>
    </row>
    <row r="29" spans="1:13" ht="12.75">
      <c r="A29" s="3">
        <f t="shared" si="0"/>
        <v>28</v>
      </c>
      <c r="B29" s="17">
        <f>'2006-001'!B29-'2006-002'!B29</f>
        <v>16</v>
      </c>
      <c r="C29" s="17">
        <f>'2006-001'!C29-'2006-002'!C29</f>
        <v>-3.1999999999999993</v>
      </c>
      <c r="D29" s="17">
        <f>'2006-001'!D29-'2006-002'!D29</f>
        <v>2.6000000000000014</v>
      </c>
      <c r="E29" s="17">
        <f>'2006-001'!E29-'2006-002'!E29</f>
        <v>-6.700000000000001</v>
      </c>
      <c r="F29" s="17">
        <f>'2006-001'!F29-'2006-002'!F29</f>
        <v>7.500000000000001</v>
      </c>
      <c r="G29" s="17">
        <f>'2006-001'!G29-'2006-002'!G29</f>
        <v>6.1</v>
      </c>
      <c r="H29" s="17">
        <f>'2006-001'!H29-'2006-002'!H29</f>
        <v>11.9</v>
      </c>
      <c r="I29" s="17">
        <f>'2006-001'!I29-'2006-002'!I29</f>
        <v>0</v>
      </c>
      <c r="J29" s="17">
        <f>'2006-001'!J29-'2006-002'!J29</f>
        <v>13.96</v>
      </c>
      <c r="K29" s="17">
        <f>'2006-001'!K29-'2006-002'!K29</f>
        <v>-7.094999999999999</v>
      </c>
      <c r="L29" s="17">
        <f>'2006-001'!L29-'2006-002'!L29</f>
        <v>-2.168000000000001</v>
      </c>
      <c r="M29" s="17">
        <f>'2006-001'!M29-'2006-002'!M29</f>
        <v>-4.656000000000001</v>
      </c>
    </row>
    <row r="30" spans="1:13" ht="12.75">
      <c r="A30" s="3">
        <f t="shared" si="0"/>
        <v>29</v>
      </c>
      <c r="B30" s="17">
        <f>'2006-001'!B30-'2006-002'!B30</f>
        <v>9.2</v>
      </c>
      <c r="C30" s="17">
        <f>'2006-001'!C30-'2006-002'!C30</f>
        <v>0</v>
      </c>
      <c r="D30" s="17">
        <f>'2006-001'!D30-'2006-002'!D30</f>
        <v>0.1999999999999993</v>
      </c>
      <c r="E30" s="17">
        <f>'2006-001'!E30-'2006-002'!E30</f>
        <v>-7.199999999999999</v>
      </c>
      <c r="F30" s="17">
        <f>'2006-001'!F30-'2006-002'!F30</f>
        <v>6.1</v>
      </c>
      <c r="G30" s="17">
        <f>'2006-001'!G30-'2006-002'!G30</f>
        <v>3.700000000000001</v>
      </c>
      <c r="H30" s="17">
        <f>'2006-001'!H30-'2006-002'!H30</f>
        <v>11.8</v>
      </c>
      <c r="I30" s="17">
        <f>'2006-001'!I30-'2006-002'!I30</f>
        <v>0</v>
      </c>
      <c r="J30" s="17">
        <f>'2006-001'!J30-'2006-002'!J30</f>
        <v>13.849</v>
      </c>
      <c r="K30" s="17">
        <f>'2006-001'!K30-'2006-002'!K30</f>
        <v>-6.956999999999999</v>
      </c>
      <c r="L30" s="17">
        <f>'2006-001'!L30-'2006-002'!L30</f>
        <v>-2.167</v>
      </c>
      <c r="M30" s="17">
        <f>'2006-001'!M30-'2006-002'!M30</f>
        <v>-3.6379999999999995</v>
      </c>
    </row>
    <row r="31" spans="1:13" ht="12.75">
      <c r="A31" s="3">
        <f t="shared" si="0"/>
        <v>30</v>
      </c>
      <c r="B31" s="17">
        <f>'2006-001'!B31-'2006-002'!B31</f>
        <v>16.5</v>
      </c>
      <c r="C31" s="17">
        <f>'2006-001'!C31-'2006-002'!C31</f>
        <v>0</v>
      </c>
      <c r="D31" s="17">
        <f>'2006-001'!D31-'2006-002'!D31</f>
        <v>-1.5999999999999996</v>
      </c>
      <c r="E31" s="17">
        <f>'2006-001'!E31-'2006-002'!E31</f>
        <v>-0.6999999999999993</v>
      </c>
      <c r="F31" s="17">
        <f>'2006-001'!F31-'2006-002'!F31</f>
        <v>6.2</v>
      </c>
      <c r="G31" s="17">
        <f>'2006-001'!G31-'2006-002'!G31</f>
        <v>4.1</v>
      </c>
      <c r="H31" s="17">
        <f>'2006-001'!H31-'2006-002'!H31</f>
        <v>11.8</v>
      </c>
      <c r="I31" s="17">
        <f>'2006-001'!I31-'2006-002'!I31</f>
        <v>0</v>
      </c>
      <c r="J31" s="17">
        <f>'2006-001'!J31-'2006-002'!J31</f>
        <v>13.733</v>
      </c>
      <c r="K31" s="17">
        <f>'2006-001'!K31-'2006-002'!K31</f>
        <v>-6.533000000000001</v>
      </c>
      <c r="L31" s="17">
        <f>'2006-001'!L31-'2006-002'!L31</f>
        <v>-2.0360000000000014</v>
      </c>
      <c r="M31" s="17">
        <f>'2006-001'!M31-'2006-002'!M31</f>
        <v>-0.983</v>
      </c>
    </row>
    <row r="32" spans="1:13" ht="12.75">
      <c r="A32" s="3">
        <v>31</v>
      </c>
      <c r="B32" s="17">
        <f>'2006-001'!B32-'2006-002'!B32</f>
        <v>16.4</v>
      </c>
      <c r="C32" s="17">
        <f>'2006-001'!C32-'2006-002'!C32</f>
        <v>0</v>
      </c>
      <c r="D32" s="17">
        <f>'2006-001'!D32-'2006-002'!D32</f>
        <v>0.6999999999999993</v>
      </c>
      <c r="E32" s="17">
        <f>'2006-001'!E32-'2006-002'!E32</f>
        <v>0</v>
      </c>
      <c r="F32" s="17">
        <f>'2006-001'!F32-'2006-002'!F32</f>
        <v>6.6</v>
      </c>
      <c r="G32" s="17">
        <f>'2006-001'!G32-'2006-002'!G32</f>
        <v>0</v>
      </c>
      <c r="H32" s="17">
        <f>'2006-001'!H32-'2006-002'!H32</f>
        <v>12.2</v>
      </c>
      <c r="I32" s="17">
        <f>'2006-001'!I32-'2006-002'!I32</f>
        <v>0</v>
      </c>
      <c r="J32" s="17">
        <f>'2006-001'!J32-'2006-002'!J32</f>
        <v>0</v>
      </c>
      <c r="K32" s="17">
        <f>'2006-001'!K32-'2006-002'!K32</f>
        <v>-6.147</v>
      </c>
      <c r="L32" s="17">
        <f>'2006-001'!L32-'2006-002'!L32</f>
        <v>0</v>
      </c>
      <c r="M32" s="17">
        <f>'2006-001'!M32-'2006-002'!M32</f>
        <v>0.059</v>
      </c>
    </row>
    <row r="36" spans="1:13" ht="12.75">
      <c r="A36" s="3">
        <v>2006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</row>
    <row r="37" spans="1:13" ht="12.75">
      <c r="A37" s="3">
        <v>1</v>
      </c>
      <c r="B37">
        <f aca="true" t="shared" si="1" ref="B37:M37">(B2*3.7854)*4.205</f>
        <v>70.19664687</v>
      </c>
      <c r="C37">
        <f t="shared" si="1"/>
        <v>202.1536089</v>
      </c>
      <c r="D37">
        <f t="shared" si="1"/>
        <v>-79.588035</v>
      </c>
      <c r="E37">
        <f t="shared" si="1"/>
        <v>25.468171199999997</v>
      </c>
      <c r="F37">
        <f t="shared" si="1"/>
        <v>-11.14232489999999</v>
      </c>
      <c r="G37">
        <f t="shared" si="1"/>
        <v>119.3820525</v>
      </c>
      <c r="H37">
        <f t="shared" si="1"/>
        <v>187.82776260000003</v>
      </c>
      <c r="I37">
        <f t="shared" si="1"/>
        <v>195.78656610000002</v>
      </c>
      <c r="J37">
        <f t="shared" si="1"/>
        <v>0</v>
      </c>
      <c r="K37">
        <f t="shared" si="1"/>
        <v>191.552482638</v>
      </c>
      <c r="L37">
        <f t="shared" si="1"/>
        <v>-93.94571651400003</v>
      </c>
      <c r="M37">
        <f t="shared" si="1"/>
        <v>14.118917408999994</v>
      </c>
    </row>
    <row r="38" spans="1:13" ht="12.75">
      <c r="A38" s="3">
        <f aca="true" t="shared" si="2" ref="A38:A66">A39-1</f>
        <v>2</v>
      </c>
      <c r="B38">
        <f aca="true" t="shared" si="3" ref="B38:M38">(B3*3.7854)*4.205</f>
        <v>52.528103099999996</v>
      </c>
      <c r="C38">
        <f t="shared" si="3"/>
        <v>35.01873539999999</v>
      </c>
      <c r="D38">
        <f t="shared" si="3"/>
        <v>-60.48690659999999</v>
      </c>
      <c r="E38">
        <f t="shared" si="3"/>
        <v>19.10112839999999</v>
      </c>
      <c r="F38">
        <f t="shared" si="3"/>
        <v>-15.917607</v>
      </c>
      <c r="G38">
        <f t="shared" si="3"/>
        <v>138.48318090000004</v>
      </c>
      <c r="H38">
        <f t="shared" si="3"/>
        <v>195.78656610000002</v>
      </c>
      <c r="I38">
        <f t="shared" si="3"/>
        <v>194.1948054</v>
      </c>
      <c r="J38">
        <f t="shared" si="3"/>
        <v>0</v>
      </c>
      <c r="K38">
        <f t="shared" si="3"/>
        <v>-70.48316379599999</v>
      </c>
      <c r="L38">
        <f t="shared" si="3"/>
        <v>-88.77249423900001</v>
      </c>
      <c r="M38">
        <f t="shared" si="3"/>
        <v>38.361432869999994</v>
      </c>
    </row>
    <row r="39" spans="1:13" ht="12.75">
      <c r="A39" s="3">
        <f t="shared" si="2"/>
        <v>3</v>
      </c>
      <c r="B39">
        <f aca="true" t="shared" si="4" ref="B39:M39">(B4*3.7854)*4.205</f>
        <v>38.20225680000001</v>
      </c>
      <c r="C39">
        <f t="shared" si="4"/>
        <v>-108.23972760000001</v>
      </c>
      <c r="D39">
        <f t="shared" si="4"/>
        <v>-81.1797957</v>
      </c>
      <c r="E39">
        <f t="shared" si="4"/>
        <v>7.9588035</v>
      </c>
      <c r="F39">
        <f t="shared" si="4"/>
        <v>-36.61049610000001</v>
      </c>
      <c r="G39">
        <f t="shared" si="4"/>
        <v>151.21726650000002</v>
      </c>
      <c r="H39">
        <f t="shared" si="4"/>
        <v>194.1948054</v>
      </c>
      <c r="I39">
        <f t="shared" si="4"/>
        <v>191.01128400000002</v>
      </c>
      <c r="J39">
        <f t="shared" si="4"/>
        <v>0</v>
      </c>
      <c r="K39">
        <f t="shared" si="4"/>
        <v>-103.86238567499998</v>
      </c>
      <c r="L39">
        <f t="shared" si="4"/>
        <v>-84.41106992100002</v>
      </c>
      <c r="M39">
        <f t="shared" si="4"/>
        <v>47.545892109000015</v>
      </c>
    </row>
    <row r="40" spans="1:13" ht="12.75">
      <c r="A40" s="3">
        <f t="shared" si="2"/>
        <v>4</v>
      </c>
      <c r="B40">
        <f aca="true" t="shared" si="5" ref="B40:M40">(B5*3.7854)*4.205</f>
        <v>42.977538900000006</v>
      </c>
      <c r="C40">
        <f t="shared" si="5"/>
        <v>-47.752821000000004</v>
      </c>
      <c r="D40">
        <f t="shared" si="5"/>
        <v>-81.17979570000001</v>
      </c>
      <c r="E40">
        <f t="shared" si="5"/>
        <v>-1.5917607000000227</v>
      </c>
      <c r="F40">
        <f t="shared" si="5"/>
        <v>-313.5768579</v>
      </c>
      <c r="G40">
        <f t="shared" si="5"/>
        <v>146.4419844</v>
      </c>
      <c r="H40">
        <f t="shared" si="5"/>
        <v>192.6030447</v>
      </c>
      <c r="I40">
        <f t="shared" si="5"/>
        <v>0</v>
      </c>
      <c r="J40">
        <f t="shared" si="5"/>
        <v>0</v>
      </c>
      <c r="K40">
        <f t="shared" si="5"/>
        <v>-45.23783909400004</v>
      </c>
      <c r="L40">
        <f t="shared" si="5"/>
        <v>-78.44196729600002</v>
      </c>
      <c r="M40">
        <f t="shared" si="5"/>
        <v>55.13859064799999</v>
      </c>
    </row>
    <row r="41" spans="1:13" ht="12.75">
      <c r="A41" s="3">
        <f t="shared" si="2"/>
        <v>5</v>
      </c>
      <c r="B41">
        <f aca="true" t="shared" si="6" ref="B41:M41">(B6*3.7854)*4.205</f>
        <v>47.75282100000001</v>
      </c>
      <c r="C41">
        <f t="shared" si="6"/>
        <v>133.7078988</v>
      </c>
      <c r="D41">
        <f t="shared" si="6"/>
        <v>127.340856</v>
      </c>
      <c r="E41">
        <f t="shared" si="6"/>
        <v>-12.73408560000001</v>
      </c>
      <c r="F41">
        <f t="shared" si="6"/>
        <v>-308.80157579999997</v>
      </c>
      <c r="G41">
        <f t="shared" si="6"/>
        <v>133.70789879999998</v>
      </c>
      <c r="H41">
        <f t="shared" si="6"/>
        <v>194.1948054</v>
      </c>
      <c r="I41">
        <f t="shared" si="6"/>
        <v>0</v>
      </c>
      <c r="J41">
        <f t="shared" si="6"/>
        <v>0</v>
      </c>
      <c r="K41">
        <f t="shared" si="6"/>
        <v>-74.30338947600002</v>
      </c>
      <c r="L41">
        <f t="shared" si="6"/>
        <v>-76.611442491</v>
      </c>
      <c r="M41">
        <f t="shared" si="6"/>
        <v>42.547763511</v>
      </c>
    </row>
    <row r="42" spans="1:13" ht="12.75">
      <c r="A42" s="3">
        <f t="shared" si="2"/>
        <v>6</v>
      </c>
      <c r="B42">
        <f aca="true" t="shared" si="7" ref="B42:M42">(B7*3.7854)*4.205</f>
        <v>57.30338520000001</v>
      </c>
      <c r="C42">
        <f t="shared" si="7"/>
        <v>179.8689591</v>
      </c>
      <c r="D42">
        <f t="shared" si="7"/>
        <v>81.1797957</v>
      </c>
      <c r="E42">
        <f t="shared" si="7"/>
        <v>-19.10112839999999</v>
      </c>
      <c r="F42">
        <f t="shared" si="7"/>
        <v>-307.2098151</v>
      </c>
      <c r="G42">
        <f t="shared" si="7"/>
        <v>120.97381320000001</v>
      </c>
      <c r="H42">
        <f t="shared" si="7"/>
        <v>194.1948054</v>
      </c>
      <c r="I42">
        <f t="shared" si="7"/>
        <v>0</v>
      </c>
      <c r="J42">
        <f t="shared" si="7"/>
        <v>0</v>
      </c>
      <c r="K42">
        <f t="shared" si="7"/>
        <v>-135.522505998</v>
      </c>
      <c r="L42">
        <f t="shared" si="7"/>
        <v>-74.908258542</v>
      </c>
      <c r="M42">
        <f t="shared" si="7"/>
        <v>4.090824998999995</v>
      </c>
    </row>
    <row r="43" spans="1:13" ht="12.75">
      <c r="A43" s="3">
        <f t="shared" si="2"/>
        <v>7</v>
      </c>
      <c r="B43">
        <f aca="true" t="shared" si="8" ref="B43:M43">(B8*3.7854)*4.205</f>
        <v>76.40451359999999</v>
      </c>
      <c r="C43">
        <f t="shared" si="8"/>
        <v>140.07494160000002</v>
      </c>
      <c r="D43">
        <f t="shared" si="8"/>
        <v>-77.9962743</v>
      </c>
      <c r="E43">
        <f t="shared" si="8"/>
        <v>-39.7940175</v>
      </c>
      <c r="F43">
        <f t="shared" si="8"/>
        <v>-293.99820129</v>
      </c>
      <c r="G43">
        <f t="shared" si="8"/>
        <v>109.8314883</v>
      </c>
      <c r="H43">
        <f t="shared" si="8"/>
        <v>194.1948054</v>
      </c>
      <c r="I43">
        <f t="shared" si="8"/>
        <v>0</v>
      </c>
      <c r="J43">
        <f t="shared" si="8"/>
        <v>0</v>
      </c>
      <c r="K43">
        <f t="shared" si="8"/>
        <v>-131.79778596</v>
      </c>
      <c r="L43">
        <f t="shared" si="8"/>
        <v>-156.21539509800002</v>
      </c>
      <c r="M43">
        <f t="shared" si="8"/>
        <v>-43.94851292700001</v>
      </c>
    </row>
    <row r="44" spans="1:13" ht="12.75">
      <c r="A44" s="3">
        <f t="shared" si="2"/>
        <v>8</v>
      </c>
      <c r="B44">
        <f aca="true" t="shared" si="9" ref="B44:M44">(B9*3.7854)*4.205</f>
        <v>81.1797957</v>
      </c>
      <c r="C44">
        <f t="shared" si="9"/>
        <v>-14.325846300000006</v>
      </c>
      <c r="D44">
        <f t="shared" si="9"/>
        <v>-108.2397276</v>
      </c>
      <c r="E44">
        <f t="shared" si="9"/>
        <v>-85.95507779999998</v>
      </c>
      <c r="F44">
        <f t="shared" si="9"/>
        <v>-281.74164390000004</v>
      </c>
      <c r="G44">
        <f t="shared" si="9"/>
        <v>116.19853110000001</v>
      </c>
      <c r="H44">
        <f t="shared" si="9"/>
        <v>194.1948054</v>
      </c>
      <c r="I44">
        <f t="shared" si="9"/>
        <v>0</v>
      </c>
      <c r="J44">
        <f t="shared" si="9"/>
        <v>0</v>
      </c>
      <c r="K44">
        <f t="shared" si="9"/>
        <v>-144.70696523700002</v>
      </c>
      <c r="L44">
        <f t="shared" si="9"/>
        <v>-128.582429346</v>
      </c>
      <c r="M44">
        <f t="shared" si="9"/>
        <v>-79.98597517500002</v>
      </c>
    </row>
    <row r="45" spans="1:13" ht="12.75">
      <c r="A45" s="3">
        <f t="shared" si="2"/>
        <v>9</v>
      </c>
      <c r="B45">
        <f aca="true" t="shared" si="10" ref="B45:M45">(B10*3.7854)*4.205</f>
        <v>70.0374708</v>
      </c>
      <c r="C45">
        <f t="shared" si="10"/>
        <v>-17.509367700000023</v>
      </c>
      <c r="D45">
        <f t="shared" si="10"/>
        <v>-117.79029179999999</v>
      </c>
      <c r="E45">
        <f t="shared" si="10"/>
        <v>-124.15733459999998</v>
      </c>
      <c r="F45">
        <f t="shared" si="10"/>
        <v>-42.97753890000001</v>
      </c>
      <c r="G45">
        <f t="shared" si="10"/>
        <v>133.70789879999998</v>
      </c>
      <c r="H45">
        <f t="shared" si="10"/>
        <v>195.78656610000002</v>
      </c>
      <c r="I45">
        <f t="shared" si="10"/>
        <v>0</v>
      </c>
      <c r="J45">
        <f t="shared" si="10"/>
        <v>0</v>
      </c>
      <c r="K45">
        <f t="shared" si="10"/>
        <v>-145.35958712400003</v>
      </c>
      <c r="L45">
        <f t="shared" si="10"/>
        <v>3.2312742209999907</v>
      </c>
      <c r="M45">
        <f t="shared" si="10"/>
        <v>-102.143284119</v>
      </c>
    </row>
    <row r="46" spans="1:13" ht="12.75">
      <c r="A46" s="3">
        <f t="shared" si="2"/>
        <v>10</v>
      </c>
      <c r="B46">
        <f aca="true" t="shared" si="11" ref="B46:M46">(B11*3.7854)*4.205</f>
        <v>14.325846299999977</v>
      </c>
      <c r="C46">
        <f t="shared" si="11"/>
        <v>9.550564200000023</v>
      </c>
      <c r="D46">
        <f t="shared" si="11"/>
        <v>-82.77155640000002</v>
      </c>
      <c r="E46">
        <f t="shared" si="11"/>
        <v>-125.74909530000002</v>
      </c>
      <c r="F46">
        <f t="shared" si="11"/>
        <v>7.9588035</v>
      </c>
      <c r="G46">
        <f t="shared" si="11"/>
        <v>146.4419844</v>
      </c>
      <c r="H46">
        <f t="shared" si="11"/>
        <v>195.78656610000002</v>
      </c>
      <c r="I46">
        <f t="shared" si="11"/>
        <v>0</v>
      </c>
      <c r="J46">
        <f t="shared" si="11"/>
        <v>0</v>
      </c>
      <c r="K46">
        <f t="shared" si="11"/>
        <v>-105.48598158899999</v>
      </c>
      <c r="L46">
        <f t="shared" si="11"/>
        <v>-23.064612543</v>
      </c>
      <c r="M46">
        <f t="shared" si="11"/>
        <v>-104.11706738700002</v>
      </c>
    </row>
    <row r="47" spans="1:13" ht="12.75">
      <c r="A47" s="3">
        <f t="shared" si="2"/>
        <v>11</v>
      </c>
      <c r="B47">
        <f aca="true" t="shared" si="12" ref="B47:M47">(B12*3.7854)*4.205</f>
        <v>-14.325846300000006</v>
      </c>
      <c r="C47">
        <f t="shared" si="12"/>
        <v>58.89514589999999</v>
      </c>
      <c r="D47">
        <f t="shared" si="12"/>
        <v>-97.0974027</v>
      </c>
      <c r="E47">
        <f t="shared" si="12"/>
        <v>-113.01500970000002</v>
      </c>
      <c r="F47">
        <f t="shared" si="12"/>
        <v>38.20225680000001</v>
      </c>
      <c r="G47">
        <f t="shared" si="12"/>
        <v>157.58430930000003</v>
      </c>
      <c r="H47">
        <f t="shared" si="12"/>
        <v>195.78656610000002</v>
      </c>
      <c r="I47">
        <f t="shared" si="12"/>
        <v>0</v>
      </c>
      <c r="J47">
        <f t="shared" si="12"/>
        <v>0</v>
      </c>
      <c r="K47">
        <f t="shared" si="12"/>
        <v>-103.16201096700003</v>
      </c>
      <c r="L47">
        <f t="shared" si="12"/>
        <v>-44.951322168</v>
      </c>
      <c r="M47">
        <f t="shared" si="12"/>
        <v>-105.836168943</v>
      </c>
    </row>
    <row r="48" spans="1:13" ht="12.75">
      <c r="A48" s="3">
        <f t="shared" si="2"/>
        <v>12</v>
      </c>
      <c r="B48">
        <f aca="true" t="shared" si="13" ref="B48:M48">(B13*3.7854)*4.205</f>
        <v>27.05993190000002</v>
      </c>
      <c r="C48">
        <f t="shared" si="13"/>
        <v>197.3783268</v>
      </c>
      <c r="D48">
        <f t="shared" si="13"/>
        <v>103.4644455</v>
      </c>
      <c r="E48">
        <f t="shared" si="13"/>
        <v>-116.19853110000003</v>
      </c>
      <c r="F48">
        <f t="shared" si="13"/>
        <v>66.85394940000002</v>
      </c>
      <c r="G48">
        <f t="shared" si="13"/>
        <v>167.13487350000003</v>
      </c>
      <c r="H48">
        <f t="shared" si="13"/>
        <v>0</v>
      </c>
      <c r="I48">
        <f t="shared" si="13"/>
        <v>0</v>
      </c>
      <c r="J48">
        <f t="shared" si="13"/>
        <v>0</v>
      </c>
      <c r="K48">
        <f t="shared" si="13"/>
        <v>-123.34553664299999</v>
      </c>
      <c r="L48">
        <f t="shared" si="13"/>
        <v>-55.60020125099997</v>
      </c>
      <c r="M48">
        <f t="shared" si="13"/>
        <v>-94.104892584</v>
      </c>
    </row>
    <row r="49" spans="1:13" ht="12.75">
      <c r="A49" s="3">
        <f t="shared" si="2"/>
        <v>13</v>
      </c>
      <c r="B49">
        <f aca="true" t="shared" si="14" ref="B49:M49">(B14*3.7854)*4.205</f>
        <v>55.711624500000006</v>
      </c>
      <c r="C49">
        <f t="shared" si="14"/>
        <v>93.91388129999999</v>
      </c>
      <c r="D49">
        <f t="shared" si="14"/>
        <v>27.059931899999988</v>
      </c>
      <c r="E49">
        <f t="shared" si="14"/>
        <v>-171.91015560000002</v>
      </c>
      <c r="F49">
        <f t="shared" si="14"/>
        <v>157.58430930000003</v>
      </c>
      <c r="G49">
        <f t="shared" si="14"/>
        <v>167.13487350000003</v>
      </c>
      <c r="H49">
        <f t="shared" si="14"/>
        <v>194.1948054</v>
      </c>
      <c r="I49">
        <f t="shared" si="14"/>
        <v>0</v>
      </c>
      <c r="J49">
        <f t="shared" si="14"/>
        <v>79.31743568099999</v>
      </c>
      <c r="K49">
        <f t="shared" si="14"/>
        <v>-163.39423585499998</v>
      </c>
      <c r="L49">
        <f t="shared" si="14"/>
        <v>-60.12080163899999</v>
      </c>
      <c r="M49">
        <f t="shared" si="14"/>
        <v>-86.46444122400001</v>
      </c>
    </row>
    <row r="50" spans="1:13" ht="12.75">
      <c r="A50" s="3">
        <f t="shared" si="2"/>
        <v>14</v>
      </c>
      <c r="B50">
        <f aca="true" t="shared" si="15" ref="B50:M50">(B15*3.7854)*4.205</f>
        <v>20.692889100000013</v>
      </c>
      <c r="C50">
        <f t="shared" si="15"/>
        <v>-30.24345330000001</v>
      </c>
      <c r="D50">
        <f t="shared" si="15"/>
        <v>-85.95507780000001</v>
      </c>
      <c r="E50">
        <f t="shared" si="15"/>
        <v>-90.73035990000001</v>
      </c>
      <c r="F50">
        <f t="shared" si="15"/>
        <v>224.43825870000003</v>
      </c>
      <c r="G50">
        <f t="shared" si="15"/>
        <v>151.21726650000002</v>
      </c>
      <c r="H50">
        <f t="shared" si="15"/>
        <v>192.6030447</v>
      </c>
      <c r="I50">
        <f t="shared" si="15"/>
        <v>0</v>
      </c>
      <c r="J50">
        <f t="shared" si="15"/>
        <v>217.084324266</v>
      </c>
      <c r="K50">
        <f t="shared" si="15"/>
        <v>-161.37269976599998</v>
      </c>
      <c r="L50">
        <f t="shared" si="15"/>
        <v>-65.58054084000001</v>
      </c>
      <c r="M50">
        <f t="shared" si="15"/>
        <v>-73.778108445</v>
      </c>
    </row>
    <row r="51" spans="1:13" ht="12.75">
      <c r="A51" s="3">
        <f t="shared" si="2"/>
        <v>15</v>
      </c>
      <c r="B51">
        <f aca="true" t="shared" si="16" ref="B51:M51">(B16*3.7854)*4.205</f>
        <v>7.9588035</v>
      </c>
      <c r="C51">
        <f t="shared" si="16"/>
        <v>-31.835214</v>
      </c>
      <c r="D51">
        <f t="shared" si="16"/>
        <v>-90.73035990000001</v>
      </c>
      <c r="E51">
        <f t="shared" si="16"/>
        <v>-117.7902918</v>
      </c>
      <c r="F51">
        <f t="shared" si="16"/>
        <v>238.76410499999997</v>
      </c>
      <c r="G51">
        <f t="shared" si="16"/>
        <v>130.5243774</v>
      </c>
      <c r="H51">
        <f t="shared" si="16"/>
        <v>191.01128400000002</v>
      </c>
      <c r="I51">
        <f t="shared" si="16"/>
        <v>0</v>
      </c>
      <c r="J51">
        <f t="shared" si="16"/>
        <v>241.66110947400003</v>
      </c>
      <c r="K51">
        <f t="shared" si="16"/>
        <v>-155.10116260800004</v>
      </c>
      <c r="L51">
        <f t="shared" si="16"/>
        <v>-79.890469533</v>
      </c>
      <c r="M51">
        <f t="shared" si="16"/>
        <v>-33.920420517000004</v>
      </c>
    </row>
    <row r="52" spans="1:13" ht="12.75">
      <c r="A52" s="3">
        <f t="shared" si="2"/>
        <v>16</v>
      </c>
      <c r="B52">
        <f aca="true" t="shared" si="17" ref="B52:M52">(B17*3.7854)*4.205</f>
        <v>-7.9588035</v>
      </c>
      <c r="C52">
        <f t="shared" si="17"/>
        <v>-3.1835214000000174</v>
      </c>
      <c r="D52">
        <f t="shared" si="17"/>
        <v>-85.95507780000001</v>
      </c>
      <c r="E52">
        <f t="shared" si="17"/>
        <v>-128.9326167</v>
      </c>
      <c r="F52">
        <f t="shared" si="17"/>
        <v>202.1536089</v>
      </c>
      <c r="G52">
        <f t="shared" si="17"/>
        <v>105.0562062</v>
      </c>
      <c r="H52">
        <f t="shared" si="17"/>
        <v>191.01128400000002</v>
      </c>
      <c r="I52">
        <f t="shared" si="17"/>
        <v>0</v>
      </c>
      <c r="J52">
        <f t="shared" si="17"/>
        <v>244.92421890900002</v>
      </c>
      <c r="K52">
        <f t="shared" si="17"/>
        <v>-153.78000122699999</v>
      </c>
      <c r="L52">
        <f t="shared" si="17"/>
        <v>-116.56463606099997</v>
      </c>
      <c r="M52">
        <f t="shared" si="17"/>
        <v>-18.544012155000004</v>
      </c>
    </row>
    <row r="53" spans="1:13" ht="12.75">
      <c r="A53" s="3">
        <f t="shared" si="2"/>
        <v>17</v>
      </c>
      <c r="B53">
        <f aca="true" t="shared" si="18" ref="B53:M53">(B18*3.7854)*4.205</f>
        <v>4.775282099999997</v>
      </c>
      <c r="C53">
        <f t="shared" si="18"/>
        <v>-27.05993190000002</v>
      </c>
      <c r="D53">
        <f t="shared" si="18"/>
        <v>-82.7715564</v>
      </c>
      <c r="E53">
        <f t="shared" si="18"/>
        <v>-41.3857782</v>
      </c>
      <c r="F53">
        <f t="shared" si="18"/>
        <v>189.4195233</v>
      </c>
      <c r="G53">
        <f t="shared" si="18"/>
        <v>84.36331709999999</v>
      </c>
      <c r="H53">
        <f t="shared" si="18"/>
        <v>191.01128400000002</v>
      </c>
      <c r="I53">
        <f t="shared" si="18"/>
        <v>0</v>
      </c>
      <c r="J53">
        <f t="shared" si="18"/>
        <v>237.029085837</v>
      </c>
      <c r="K53">
        <f t="shared" si="18"/>
        <v>-156.15172466999996</v>
      </c>
      <c r="L53">
        <f t="shared" si="18"/>
        <v>-127.72287856799998</v>
      </c>
      <c r="M53">
        <f t="shared" si="18"/>
        <v>-14.580528012000002</v>
      </c>
    </row>
    <row r="54" spans="1:13" ht="12.75">
      <c r="A54" s="3">
        <f t="shared" si="2"/>
        <v>18</v>
      </c>
      <c r="B54">
        <f aca="true" t="shared" si="19" ref="B54:M54">(B19*3.7854)*4.205</f>
        <v>30.243453299999995</v>
      </c>
      <c r="C54">
        <f t="shared" si="19"/>
        <v>-9.550564199999995</v>
      </c>
      <c r="D54">
        <f t="shared" si="19"/>
        <v>-95.50564200000001</v>
      </c>
      <c r="E54">
        <f t="shared" si="19"/>
        <v>-71.6292315</v>
      </c>
      <c r="F54">
        <f t="shared" si="19"/>
        <v>186.23600190000002</v>
      </c>
      <c r="G54">
        <f t="shared" si="19"/>
        <v>70.03747080000001</v>
      </c>
      <c r="H54">
        <f t="shared" si="19"/>
        <v>189.4195233</v>
      </c>
      <c r="I54">
        <f t="shared" si="19"/>
        <v>0</v>
      </c>
      <c r="J54">
        <f t="shared" si="19"/>
        <v>233.001931266</v>
      </c>
      <c r="K54">
        <f t="shared" si="19"/>
        <v>-150.99442000200003</v>
      </c>
      <c r="L54">
        <f t="shared" si="19"/>
        <v>-83.74253042700002</v>
      </c>
      <c r="M54">
        <f t="shared" si="19"/>
        <v>-12.574909530000001</v>
      </c>
    </row>
    <row r="55" spans="1:13" ht="12.75">
      <c r="A55" s="3">
        <f t="shared" si="2"/>
        <v>19</v>
      </c>
      <c r="B55">
        <f aca="true" t="shared" si="20" ref="B55:M55">(B20*3.7854)*4.205</f>
        <v>70.03747080000001</v>
      </c>
      <c r="C55">
        <f t="shared" si="20"/>
        <v>186.23600190000002</v>
      </c>
      <c r="D55">
        <f t="shared" si="20"/>
        <v>-97.0974027</v>
      </c>
      <c r="E55">
        <f t="shared" si="20"/>
        <v>-87.5468385</v>
      </c>
      <c r="F55">
        <f t="shared" si="20"/>
        <v>186.23600190000002</v>
      </c>
      <c r="G55">
        <f t="shared" si="20"/>
        <v>62.078667300000006</v>
      </c>
      <c r="H55">
        <f t="shared" si="20"/>
        <v>191.01128400000002</v>
      </c>
      <c r="I55">
        <f t="shared" si="20"/>
        <v>0</v>
      </c>
      <c r="J55">
        <f t="shared" si="20"/>
        <v>230.439196539</v>
      </c>
      <c r="K55">
        <f t="shared" si="20"/>
        <v>-150.21445725900003</v>
      </c>
      <c r="L55">
        <f t="shared" si="20"/>
        <v>-56.09364706799999</v>
      </c>
      <c r="M55">
        <f t="shared" si="20"/>
        <v>-17.652626163000004</v>
      </c>
    </row>
    <row r="56" spans="1:13" ht="12.75">
      <c r="A56" s="3">
        <f t="shared" si="2"/>
        <v>20</v>
      </c>
      <c r="B56">
        <f aca="true" t="shared" si="21" ref="B56:M56">(B21*3.7854)*4.205</f>
        <v>111.42324900000003</v>
      </c>
      <c r="C56">
        <f t="shared" si="21"/>
        <v>186.23600190000002</v>
      </c>
      <c r="D56">
        <f t="shared" si="21"/>
        <v>-60.48690660000002</v>
      </c>
      <c r="E56">
        <f t="shared" si="21"/>
        <v>-205.3371303</v>
      </c>
      <c r="F56">
        <f t="shared" si="21"/>
        <v>183.0524805</v>
      </c>
      <c r="G56">
        <f t="shared" si="21"/>
        <v>17.509367699999995</v>
      </c>
      <c r="H56">
        <f t="shared" si="21"/>
        <v>191.01128400000002</v>
      </c>
      <c r="I56">
        <f t="shared" si="21"/>
        <v>0</v>
      </c>
      <c r="J56">
        <f t="shared" si="21"/>
        <v>233.81372922300002</v>
      </c>
      <c r="K56">
        <f t="shared" si="21"/>
        <v>-170.047795581</v>
      </c>
      <c r="L56">
        <f t="shared" si="21"/>
        <v>-49.869862730999984</v>
      </c>
      <c r="M56">
        <f t="shared" si="21"/>
        <v>-48.373607672999995</v>
      </c>
    </row>
    <row r="57" spans="1:13" ht="12.75">
      <c r="A57" s="3">
        <f t="shared" si="2"/>
        <v>21</v>
      </c>
      <c r="B57">
        <f aca="true" t="shared" si="22" ref="B57:M57">(B22*3.7854)*4.205</f>
        <v>141.6667023</v>
      </c>
      <c r="C57">
        <f t="shared" si="22"/>
        <v>62.07866729999999</v>
      </c>
      <c r="D57">
        <f t="shared" si="22"/>
        <v>-25.468171199999997</v>
      </c>
      <c r="E57">
        <f t="shared" si="22"/>
        <v>-189.4195233</v>
      </c>
      <c r="F57">
        <f t="shared" si="22"/>
        <v>187.82776259999997</v>
      </c>
      <c r="G57">
        <f t="shared" si="22"/>
        <v>3.183521399999989</v>
      </c>
      <c r="H57">
        <f t="shared" si="22"/>
        <v>192.6030447</v>
      </c>
      <c r="I57">
        <f t="shared" si="22"/>
        <v>0</v>
      </c>
      <c r="J57">
        <f t="shared" si="22"/>
        <v>232.540320663</v>
      </c>
      <c r="K57">
        <f t="shared" si="22"/>
        <v>-160.258467276</v>
      </c>
      <c r="L57">
        <f t="shared" si="22"/>
        <v>-50.26780290600003</v>
      </c>
      <c r="M57">
        <f t="shared" si="22"/>
        <v>-69.57586019699998</v>
      </c>
    </row>
    <row r="58" spans="1:13" ht="12.75">
      <c r="A58" s="3">
        <f t="shared" si="2"/>
        <v>22</v>
      </c>
      <c r="B58">
        <f aca="true" t="shared" si="23" ref="B58:M58">(B23*3.7854)*4.205</f>
        <v>160.7678307</v>
      </c>
      <c r="C58">
        <f t="shared" si="23"/>
        <v>-93.91388130000001</v>
      </c>
      <c r="D58">
        <f t="shared" si="23"/>
        <v>39.79401749999999</v>
      </c>
      <c r="E58">
        <f t="shared" si="23"/>
        <v>-254.681712</v>
      </c>
      <c r="F58">
        <f t="shared" si="23"/>
        <v>183.0524805</v>
      </c>
      <c r="G58">
        <f t="shared" si="23"/>
        <v>68.44571010000001</v>
      </c>
      <c r="H58">
        <f t="shared" si="23"/>
        <v>192.6030447</v>
      </c>
      <c r="I58">
        <f t="shared" si="23"/>
        <v>0</v>
      </c>
      <c r="J58">
        <f t="shared" si="23"/>
        <v>241.820285544</v>
      </c>
      <c r="K58">
        <f t="shared" si="23"/>
        <v>-149.498164944</v>
      </c>
      <c r="L58">
        <f t="shared" si="23"/>
        <v>-49.34458169999999</v>
      </c>
      <c r="M58">
        <f t="shared" si="23"/>
        <v>-78.18728558400001</v>
      </c>
    </row>
    <row r="59" spans="1:13" ht="12.75">
      <c r="A59" s="3">
        <f t="shared" si="2"/>
        <v>23</v>
      </c>
      <c r="B59">
        <f aca="true" t="shared" si="24" ref="B59:M59">(B24*3.7854)*4.205</f>
        <v>28.65169260000001</v>
      </c>
      <c r="C59">
        <f t="shared" si="24"/>
        <v>-89.1385992</v>
      </c>
      <c r="D59">
        <f t="shared" si="24"/>
        <v>44.569299600000015</v>
      </c>
      <c r="E59">
        <f t="shared" si="24"/>
        <v>-149.62550579999998</v>
      </c>
      <c r="F59">
        <f t="shared" si="24"/>
        <v>178.2771984</v>
      </c>
      <c r="G59">
        <f t="shared" si="24"/>
        <v>87.54683849999999</v>
      </c>
      <c r="H59">
        <f t="shared" si="24"/>
        <v>189.4195233</v>
      </c>
      <c r="I59">
        <f t="shared" si="24"/>
        <v>0</v>
      </c>
      <c r="J59">
        <f t="shared" si="24"/>
        <v>233.097436908</v>
      </c>
      <c r="K59">
        <f t="shared" si="24"/>
        <v>-142.239736152</v>
      </c>
      <c r="L59">
        <f t="shared" si="24"/>
        <v>-41.863306410000014</v>
      </c>
      <c r="M59">
        <f t="shared" si="24"/>
        <v>-77.29589959200001</v>
      </c>
    </row>
    <row r="60" spans="1:13" ht="12.75">
      <c r="A60" s="3">
        <f t="shared" si="2"/>
        <v>24</v>
      </c>
      <c r="B60">
        <f aca="true" t="shared" si="25" ref="B60:M60">(B25*3.7854)*4.205</f>
        <v>240.83339390999998</v>
      </c>
      <c r="C60">
        <f t="shared" si="25"/>
        <v>-82.7715564</v>
      </c>
      <c r="D60">
        <f t="shared" si="25"/>
        <v>42.977538900000006</v>
      </c>
      <c r="E60">
        <f t="shared" si="25"/>
        <v>-135.2996595</v>
      </c>
      <c r="F60">
        <f t="shared" si="25"/>
        <v>167.13487350000003</v>
      </c>
      <c r="G60">
        <f t="shared" si="25"/>
        <v>90.7303599</v>
      </c>
      <c r="H60">
        <f t="shared" si="25"/>
        <v>192.6030447</v>
      </c>
      <c r="I60">
        <f t="shared" si="25"/>
        <v>0</v>
      </c>
      <c r="J60">
        <f t="shared" si="25"/>
        <v>229.945750722</v>
      </c>
      <c r="K60">
        <f t="shared" si="25"/>
        <v>-142.00097204699998</v>
      </c>
      <c r="L60">
        <f t="shared" si="25"/>
        <v>-40.14420485400001</v>
      </c>
      <c r="M60">
        <f t="shared" si="25"/>
        <v>-82.94665007700002</v>
      </c>
    </row>
    <row r="61" spans="1:13" ht="12.75">
      <c r="A61" s="3">
        <f t="shared" si="2"/>
        <v>25</v>
      </c>
      <c r="B61">
        <f aca="true" t="shared" si="26" ref="B61:M61">(B26*3.7854)*4.205</f>
        <v>244.49444352000003</v>
      </c>
      <c r="C61">
        <f t="shared" si="26"/>
        <v>-41.3857782</v>
      </c>
      <c r="D61">
        <f t="shared" si="26"/>
        <v>39.79401750000002</v>
      </c>
      <c r="E61">
        <f t="shared" si="26"/>
        <v>31.835214</v>
      </c>
      <c r="F61">
        <f t="shared" si="26"/>
        <v>155.99254860000002</v>
      </c>
      <c r="G61">
        <f t="shared" si="26"/>
        <v>77.9962743</v>
      </c>
      <c r="H61">
        <f t="shared" si="26"/>
        <v>192.6030447</v>
      </c>
      <c r="I61">
        <f t="shared" si="26"/>
        <v>0</v>
      </c>
      <c r="J61">
        <f t="shared" si="26"/>
        <v>227.796873777</v>
      </c>
      <c r="K61">
        <f t="shared" si="26"/>
        <v>-148.82962545</v>
      </c>
      <c r="L61">
        <f t="shared" si="26"/>
        <v>-40.319298530999994</v>
      </c>
      <c r="M61">
        <f t="shared" si="26"/>
        <v>-83.99721213900001</v>
      </c>
    </row>
    <row r="62" spans="1:13" ht="12.75">
      <c r="A62" s="3">
        <f t="shared" si="2"/>
        <v>26</v>
      </c>
      <c r="B62">
        <f aca="true" t="shared" si="27" ref="B62:M62">(B27*3.7854)*4.205</f>
        <v>249.26972562</v>
      </c>
      <c r="C62">
        <f t="shared" si="27"/>
        <v>140.07494160000002</v>
      </c>
      <c r="D62">
        <f t="shared" si="27"/>
        <v>39.79401750000002</v>
      </c>
      <c r="E62">
        <f t="shared" si="27"/>
        <v>-106.64796690000003</v>
      </c>
      <c r="F62">
        <f t="shared" si="27"/>
        <v>151.21726650000002</v>
      </c>
      <c r="G62">
        <f t="shared" si="27"/>
        <v>76.4045136</v>
      </c>
      <c r="H62">
        <f t="shared" si="27"/>
        <v>192.6030447</v>
      </c>
      <c r="I62">
        <f t="shared" si="27"/>
        <v>0</v>
      </c>
      <c r="J62">
        <f t="shared" si="27"/>
        <v>218.40548564700003</v>
      </c>
      <c r="K62">
        <f t="shared" si="27"/>
        <v>-130.890482361</v>
      </c>
      <c r="L62">
        <f t="shared" si="27"/>
        <v>-39.825852714000014</v>
      </c>
      <c r="M62">
        <f t="shared" si="27"/>
        <v>-66.64702050899999</v>
      </c>
    </row>
    <row r="63" spans="1:13" ht="12.75">
      <c r="A63" s="3">
        <f t="shared" si="2"/>
        <v>27</v>
      </c>
      <c r="B63">
        <f aca="true" t="shared" si="28" ref="B63:M63">(B28*3.7854)*4.205</f>
        <v>248.79219741</v>
      </c>
      <c r="C63">
        <f t="shared" si="28"/>
        <v>140.07494160000002</v>
      </c>
      <c r="D63">
        <f t="shared" si="28"/>
        <v>36.61049610000001</v>
      </c>
      <c r="E63">
        <f t="shared" si="28"/>
        <v>-95.50564200000001</v>
      </c>
      <c r="F63">
        <f t="shared" si="28"/>
        <v>138.4831809</v>
      </c>
      <c r="G63">
        <f t="shared" si="28"/>
        <v>62.078667300000006</v>
      </c>
      <c r="H63">
        <f t="shared" si="28"/>
        <v>189.4195233</v>
      </c>
      <c r="I63">
        <f t="shared" si="28"/>
        <v>0</v>
      </c>
      <c r="J63">
        <f t="shared" si="28"/>
        <v>223.339943817</v>
      </c>
      <c r="K63">
        <f t="shared" si="28"/>
        <v>-118.76126582700002</v>
      </c>
      <c r="L63">
        <f t="shared" si="28"/>
        <v>-38.043080730000014</v>
      </c>
      <c r="M63">
        <f t="shared" si="28"/>
        <v>-78.12361515600001</v>
      </c>
    </row>
    <row r="64" spans="1:13" ht="12.75">
      <c r="A64" s="3">
        <f t="shared" si="2"/>
        <v>28</v>
      </c>
      <c r="B64">
        <f aca="true" t="shared" si="29" ref="B64:M64">(B29*3.7854)*4.205</f>
        <v>254.681712</v>
      </c>
      <c r="C64">
        <f t="shared" si="29"/>
        <v>-50.936342399999994</v>
      </c>
      <c r="D64">
        <f t="shared" si="29"/>
        <v>41.385778200000026</v>
      </c>
      <c r="E64">
        <f t="shared" si="29"/>
        <v>-106.64796690000003</v>
      </c>
      <c r="F64">
        <f t="shared" si="29"/>
        <v>119.38205250000001</v>
      </c>
      <c r="G64">
        <f t="shared" si="29"/>
        <v>97.0974027</v>
      </c>
      <c r="H64">
        <f t="shared" si="29"/>
        <v>189.4195233</v>
      </c>
      <c r="I64">
        <f t="shared" si="29"/>
        <v>0</v>
      </c>
      <c r="J64">
        <f t="shared" si="29"/>
        <v>222.20979372000002</v>
      </c>
      <c r="K64">
        <f t="shared" si="29"/>
        <v>-112.93542166499999</v>
      </c>
      <c r="L64">
        <f t="shared" si="29"/>
        <v>-34.50937197600002</v>
      </c>
      <c r="M64">
        <f t="shared" si="29"/>
        <v>-74.11237819200001</v>
      </c>
    </row>
    <row r="65" spans="1:13" ht="12.75">
      <c r="A65" s="3">
        <f t="shared" si="2"/>
        <v>29</v>
      </c>
      <c r="B65">
        <f aca="true" t="shared" si="30" ref="B65:M65">(B30*3.7854)*4.205</f>
        <v>146.4419844</v>
      </c>
      <c r="C65">
        <f t="shared" si="30"/>
        <v>0</v>
      </c>
      <c r="D65">
        <f t="shared" si="30"/>
        <v>3.183521399999989</v>
      </c>
      <c r="E65">
        <f t="shared" si="30"/>
        <v>-114.60677039999999</v>
      </c>
      <c r="F65">
        <f t="shared" si="30"/>
        <v>97.0974027</v>
      </c>
      <c r="G65">
        <f t="shared" si="30"/>
        <v>58.89514590000002</v>
      </c>
      <c r="H65">
        <f t="shared" si="30"/>
        <v>187.82776260000003</v>
      </c>
      <c r="I65">
        <f t="shared" si="30"/>
        <v>0</v>
      </c>
      <c r="J65">
        <f t="shared" si="30"/>
        <v>220.442939343</v>
      </c>
      <c r="K65">
        <f t="shared" si="30"/>
        <v>-110.73879189899998</v>
      </c>
      <c r="L65">
        <f t="shared" si="30"/>
        <v>-34.493454369</v>
      </c>
      <c r="M65">
        <f t="shared" si="30"/>
        <v>-57.90825426599999</v>
      </c>
    </row>
    <row r="66" spans="1:13" ht="12.75">
      <c r="A66" s="3">
        <f t="shared" si="2"/>
        <v>30</v>
      </c>
      <c r="B66">
        <f aca="true" t="shared" si="31" ref="B66:M66">(B31*3.7854)*4.205</f>
        <v>262.6405155</v>
      </c>
      <c r="C66">
        <f t="shared" si="31"/>
        <v>0</v>
      </c>
      <c r="D66">
        <f t="shared" si="31"/>
        <v>-25.468171199999997</v>
      </c>
      <c r="E66">
        <f t="shared" si="31"/>
        <v>-11.14232489999999</v>
      </c>
      <c r="F66">
        <f t="shared" si="31"/>
        <v>98.6891634</v>
      </c>
      <c r="G66">
        <f t="shared" si="31"/>
        <v>65.2621887</v>
      </c>
      <c r="H66">
        <f t="shared" si="31"/>
        <v>187.82776260000003</v>
      </c>
      <c r="I66">
        <f t="shared" si="31"/>
        <v>0</v>
      </c>
      <c r="J66">
        <f t="shared" si="31"/>
        <v>218.59649693100002</v>
      </c>
      <c r="K66">
        <f t="shared" si="31"/>
        <v>-103.98972653100003</v>
      </c>
      <c r="L66">
        <f t="shared" si="31"/>
        <v>-32.408247852000024</v>
      </c>
      <c r="M66">
        <f t="shared" si="31"/>
        <v>-15.647007681000002</v>
      </c>
    </row>
    <row r="67" spans="1:13" ht="12.75">
      <c r="A67" s="3">
        <v>31</v>
      </c>
      <c r="B67">
        <f aca="true" t="shared" si="32" ref="B67:M67">(B32*3.7854)*4.205</f>
        <v>261.0487548</v>
      </c>
      <c r="C67">
        <f t="shared" si="32"/>
        <v>0</v>
      </c>
      <c r="D67">
        <f t="shared" si="32"/>
        <v>11.14232489999999</v>
      </c>
      <c r="E67">
        <f t="shared" si="32"/>
        <v>0</v>
      </c>
      <c r="F67">
        <f t="shared" si="32"/>
        <v>105.05620619999999</v>
      </c>
      <c r="G67">
        <f t="shared" si="32"/>
        <v>0</v>
      </c>
      <c r="H67">
        <f t="shared" si="32"/>
        <v>194.1948054</v>
      </c>
      <c r="I67">
        <f t="shared" si="32"/>
        <v>0</v>
      </c>
      <c r="J67">
        <f t="shared" si="32"/>
        <v>0</v>
      </c>
      <c r="K67">
        <f t="shared" si="32"/>
        <v>-97.845530229</v>
      </c>
      <c r="L67">
        <f t="shared" si="32"/>
        <v>0</v>
      </c>
      <c r="M67">
        <f t="shared" si="32"/>
        <v>0.939138813</v>
      </c>
    </row>
    <row r="68" spans="1:13" ht="12.75">
      <c r="A68" s="1" t="s">
        <v>17</v>
      </c>
      <c r="B68">
        <f aca="true" t="shared" si="33" ref="B68:M68">SUM(B37:B67)</f>
        <v>3095.81538543</v>
      </c>
      <c r="C68">
        <f t="shared" si="33"/>
        <v>1117.4160114000001</v>
      </c>
      <c r="D68">
        <f t="shared" si="33"/>
        <v>-797.4721107000001</v>
      </c>
      <c r="E68">
        <f t="shared" si="33"/>
        <v>-2632.7721978000004</v>
      </c>
      <c r="F68">
        <f t="shared" si="33"/>
        <v>1651.13337411</v>
      </c>
      <c r="G68">
        <f t="shared" si="33"/>
        <v>3116.6674506000004</v>
      </c>
      <c r="H68">
        <f t="shared" si="33"/>
        <v>5766.949016100001</v>
      </c>
      <c r="I68">
        <f t="shared" si="33"/>
        <v>580.9926555000001</v>
      </c>
      <c r="J68">
        <f t="shared" si="33"/>
        <v>3985.4663582670005</v>
      </c>
      <c r="K68">
        <f t="shared" si="33"/>
        <v>-3670.75935027</v>
      </c>
      <c r="L68">
        <f t="shared" si="33"/>
        <v>-1943.0782040969996</v>
      </c>
      <c r="M68">
        <f t="shared" si="33"/>
        <v>-1317.7231778880005</v>
      </c>
    </row>
    <row r="70" spans="1:4" ht="12.75">
      <c r="A70" s="20" t="s">
        <v>12</v>
      </c>
      <c r="D70">
        <f>SUM(B68:M68)</f>
        <v>8952.635210652003</v>
      </c>
    </row>
    <row r="71" spans="1:4" ht="12.75">
      <c r="A71" s="20" t="s">
        <v>13</v>
      </c>
      <c r="D71">
        <f>SUM(F68:K68)</f>
        <v>11430.449504307002</v>
      </c>
    </row>
    <row r="72" spans="1:4" ht="12.75">
      <c r="A72" s="20" t="s">
        <v>14</v>
      </c>
      <c r="D72">
        <f>SUM(B68:E68,L68:M68)</f>
        <v>-2477.8142936550003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27">
      <selection activeCell="I70" sqref="I70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3">
        <v>1</v>
      </c>
      <c r="B2" s="10">
        <v>0.281</v>
      </c>
      <c r="C2" s="10">
        <v>3.958</v>
      </c>
      <c r="D2" s="10">
        <v>8.951</v>
      </c>
      <c r="E2" s="10">
        <v>9.253</v>
      </c>
      <c r="F2" s="10">
        <v>7.891</v>
      </c>
      <c r="G2" s="10">
        <v>11.234</v>
      </c>
      <c r="H2" s="10">
        <v>15.566</v>
      </c>
      <c r="I2" s="10">
        <v>11.82</v>
      </c>
      <c r="J2" s="10">
        <v>10.733</v>
      </c>
      <c r="K2" s="10">
        <v>10.359</v>
      </c>
      <c r="L2" s="10">
        <v>6.012</v>
      </c>
      <c r="M2" s="10">
        <v>6.751</v>
      </c>
    </row>
    <row r="3" spans="1:13" ht="12.75">
      <c r="A3" s="3">
        <f aca="true" t="shared" si="0" ref="A3:A31">A4-1</f>
        <v>2</v>
      </c>
      <c r="B3" s="10">
        <v>0.008</v>
      </c>
      <c r="C3" s="10">
        <v>3.861</v>
      </c>
      <c r="D3" s="10">
        <v>8.32</v>
      </c>
      <c r="E3" s="10">
        <v>9.378</v>
      </c>
      <c r="F3" s="10">
        <v>7.751</v>
      </c>
      <c r="G3" s="10">
        <v>11.262</v>
      </c>
      <c r="H3" s="10">
        <v>15.634</v>
      </c>
      <c r="I3" s="10">
        <v>11.823</v>
      </c>
      <c r="J3" s="10">
        <v>10.875</v>
      </c>
      <c r="K3" s="10">
        <v>9.978</v>
      </c>
      <c r="L3" s="10">
        <v>5.921</v>
      </c>
      <c r="M3" s="10">
        <v>6.574</v>
      </c>
    </row>
    <row r="4" spans="1:13" ht="12.75">
      <c r="A4" s="3">
        <f t="shared" si="0"/>
        <v>3</v>
      </c>
      <c r="B4" s="10">
        <v>0.182</v>
      </c>
      <c r="C4" s="10">
        <v>3.975</v>
      </c>
      <c r="D4" s="10">
        <v>8.962</v>
      </c>
      <c r="E4" s="10">
        <v>9.328</v>
      </c>
      <c r="F4" s="10">
        <v>8.488</v>
      </c>
      <c r="G4" s="10">
        <v>11.239</v>
      </c>
      <c r="H4" s="10">
        <v>15.536</v>
      </c>
      <c r="I4" s="10">
        <v>11.758</v>
      </c>
      <c r="J4" s="10">
        <v>10.881</v>
      </c>
      <c r="K4" s="10">
        <v>10.064</v>
      </c>
      <c r="L4" s="10">
        <v>5.745</v>
      </c>
      <c r="M4" s="10">
        <v>6.536</v>
      </c>
    </row>
    <row r="5" spans="1:13" ht="12.75">
      <c r="A5" s="3">
        <f t="shared" si="0"/>
        <v>4</v>
      </c>
      <c r="B5" s="10">
        <v>0.012</v>
      </c>
      <c r="C5" s="10">
        <v>3.995</v>
      </c>
      <c r="D5" s="10">
        <v>8.694</v>
      </c>
      <c r="E5" s="10">
        <v>9.124</v>
      </c>
      <c r="F5" s="10">
        <v>8.534</v>
      </c>
      <c r="G5" s="10">
        <v>11.198</v>
      </c>
      <c r="H5" s="10">
        <v>15.301</v>
      </c>
      <c r="I5" s="10">
        <v>12.365</v>
      </c>
      <c r="J5" s="10">
        <v>11.246</v>
      </c>
      <c r="K5" s="10">
        <v>9.76</v>
      </c>
      <c r="L5" s="10">
        <v>5.343</v>
      </c>
      <c r="M5" s="10">
        <v>6.566</v>
      </c>
    </row>
    <row r="6" spans="1:13" ht="12.75">
      <c r="A6" s="3">
        <f t="shared" si="0"/>
        <v>5</v>
      </c>
      <c r="B6" s="10">
        <v>0.173</v>
      </c>
      <c r="C6" s="10">
        <v>3.754</v>
      </c>
      <c r="D6" s="10">
        <v>8.88</v>
      </c>
      <c r="E6" s="10">
        <v>9.095</v>
      </c>
      <c r="F6" s="10">
        <v>8.46</v>
      </c>
      <c r="G6" s="10">
        <v>11.156</v>
      </c>
      <c r="H6" s="10">
        <v>15.048</v>
      </c>
      <c r="I6" s="10">
        <v>12.523</v>
      </c>
      <c r="J6" s="10">
        <v>11.455</v>
      </c>
      <c r="K6" s="10">
        <v>9.837</v>
      </c>
      <c r="L6" s="10">
        <v>4.909</v>
      </c>
      <c r="M6" s="10">
        <v>6.634</v>
      </c>
    </row>
    <row r="7" spans="1:13" ht="12.75">
      <c r="A7" s="3">
        <f t="shared" si="0"/>
        <v>6</v>
      </c>
      <c r="B7" s="10">
        <v>1.88</v>
      </c>
      <c r="C7" s="10">
        <v>3.854</v>
      </c>
      <c r="D7" s="10">
        <v>8.768</v>
      </c>
      <c r="E7" s="10">
        <v>9.103</v>
      </c>
      <c r="F7" s="10">
        <v>8.427</v>
      </c>
      <c r="G7" s="10">
        <v>11.703</v>
      </c>
      <c r="H7" s="10">
        <v>14.643</v>
      </c>
      <c r="I7" s="10">
        <v>12.439</v>
      </c>
      <c r="J7" s="10">
        <v>11.397</v>
      </c>
      <c r="K7" s="10">
        <v>9.343</v>
      </c>
      <c r="L7" s="10">
        <v>4.747</v>
      </c>
      <c r="M7" s="10">
        <v>6.649</v>
      </c>
    </row>
    <row r="8" spans="1:13" ht="12.75">
      <c r="A8" s="3">
        <f t="shared" si="0"/>
        <v>7</v>
      </c>
      <c r="B8" s="10">
        <v>3.143</v>
      </c>
      <c r="C8" s="10">
        <v>4.409</v>
      </c>
      <c r="D8" s="10">
        <v>8.861</v>
      </c>
      <c r="E8" s="10">
        <v>9.026</v>
      </c>
      <c r="F8" s="10">
        <v>8.228</v>
      </c>
      <c r="G8" s="10">
        <v>12.077</v>
      </c>
      <c r="H8" s="10">
        <v>14.685</v>
      </c>
      <c r="I8" s="10">
        <v>12.187</v>
      </c>
      <c r="J8" s="10">
        <v>11.22</v>
      </c>
      <c r="K8" s="10">
        <v>8.747</v>
      </c>
      <c r="L8" s="10">
        <v>4.651</v>
      </c>
      <c r="M8" s="10">
        <v>7.027</v>
      </c>
    </row>
    <row r="9" spans="1:13" ht="12.75">
      <c r="A9" s="3">
        <f t="shared" si="0"/>
        <v>8</v>
      </c>
      <c r="B9" s="10">
        <v>3.745</v>
      </c>
      <c r="C9" s="10">
        <v>5.472</v>
      </c>
      <c r="D9" s="10">
        <v>8.885</v>
      </c>
      <c r="E9" s="10">
        <v>9.42</v>
      </c>
      <c r="F9" s="10">
        <v>8.149</v>
      </c>
      <c r="G9" s="10">
        <v>11.901</v>
      </c>
      <c r="H9" s="10">
        <v>14.449</v>
      </c>
      <c r="I9" s="10">
        <v>12.288</v>
      </c>
      <c r="J9" s="10">
        <v>11.183</v>
      </c>
      <c r="K9" s="10">
        <v>8.285</v>
      </c>
      <c r="L9" s="10">
        <v>4.641</v>
      </c>
      <c r="M9" s="10">
        <v>7.1</v>
      </c>
    </row>
    <row r="10" spans="1:13" ht="12.75">
      <c r="A10" s="3">
        <f t="shared" si="0"/>
        <v>9</v>
      </c>
      <c r="B10" s="10">
        <v>3.947</v>
      </c>
      <c r="C10" s="10">
        <v>6.019</v>
      </c>
      <c r="D10" s="10">
        <v>8.937</v>
      </c>
      <c r="E10" s="10">
        <v>9.533</v>
      </c>
      <c r="F10" s="10">
        <v>8.185</v>
      </c>
      <c r="G10" s="10">
        <v>11.71</v>
      </c>
      <c r="H10" s="10">
        <v>14.197</v>
      </c>
      <c r="I10" s="10">
        <v>12.283</v>
      </c>
      <c r="J10" s="10">
        <v>11.271</v>
      </c>
      <c r="K10" s="10">
        <v>8.227</v>
      </c>
      <c r="L10" s="10">
        <v>4.911</v>
      </c>
      <c r="M10" s="10">
        <v>7.101</v>
      </c>
    </row>
    <row r="11" spans="1:13" ht="12.75">
      <c r="A11" s="3">
        <f t="shared" si="0"/>
        <v>10</v>
      </c>
      <c r="B11" s="10">
        <v>4.57</v>
      </c>
      <c r="C11" s="10">
        <v>6.382</v>
      </c>
      <c r="D11" s="10">
        <v>9</v>
      </c>
      <c r="E11" s="10">
        <v>9.266</v>
      </c>
      <c r="F11" s="10">
        <v>8.198</v>
      </c>
      <c r="G11" s="10">
        <v>11.636</v>
      </c>
      <c r="H11" s="10">
        <v>14.004</v>
      </c>
      <c r="I11" s="10">
        <v>11.96</v>
      </c>
      <c r="J11" s="10">
        <v>11.207</v>
      </c>
      <c r="K11" s="10">
        <v>8.086</v>
      </c>
      <c r="L11" s="10">
        <v>4.832</v>
      </c>
      <c r="M11" s="10">
        <v>7.107</v>
      </c>
    </row>
    <row r="12" spans="1:13" ht="12.75">
      <c r="A12" s="3">
        <f t="shared" si="0"/>
        <v>11</v>
      </c>
      <c r="B12" s="10">
        <v>4.721</v>
      </c>
      <c r="C12" s="10">
        <v>7.914</v>
      </c>
      <c r="D12" s="10">
        <v>8.913</v>
      </c>
      <c r="E12" s="10">
        <v>9.162</v>
      </c>
      <c r="F12" s="10">
        <v>8.374</v>
      </c>
      <c r="G12" s="10">
        <v>11.708</v>
      </c>
      <c r="H12" s="10">
        <v>13.804</v>
      </c>
      <c r="I12" s="10">
        <v>11.968</v>
      </c>
      <c r="J12" s="10">
        <v>11.061</v>
      </c>
      <c r="K12" s="10">
        <v>7.947</v>
      </c>
      <c r="L12" s="10">
        <v>5.377</v>
      </c>
      <c r="M12" s="10">
        <v>7.052</v>
      </c>
    </row>
    <row r="13" spans="1:13" ht="12.75">
      <c r="A13" s="3">
        <f t="shared" si="0"/>
        <v>12</v>
      </c>
      <c r="B13" s="10">
        <v>4.844</v>
      </c>
      <c r="C13" s="10">
        <v>8.461</v>
      </c>
      <c r="D13" s="10">
        <v>8.663</v>
      </c>
      <c r="E13" s="10">
        <v>9.104</v>
      </c>
      <c r="F13" s="10">
        <v>8.546</v>
      </c>
      <c r="G13" s="10">
        <v>11.747</v>
      </c>
      <c r="H13" s="10">
        <v>13.555</v>
      </c>
      <c r="I13" s="10">
        <v>11.774</v>
      </c>
      <c r="J13" s="10">
        <v>10.995</v>
      </c>
      <c r="K13" s="10">
        <v>7.911</v>
      </c>
      <c r="L13" s="10">
        <v>5.523</v>
      </c>
      <c r="M13" s="10">
        <v>7.21</v>
      </c>
    </row>
    <row r="14" spans="1:13" ht="12.75">
      <c r="A14" s="3">
        <f t="shared" si="0"/>
        <v>13</v>
      </c>
      <c r="B14" s="10">
        <v>5.067</v>
      </c>
      <c r="C14" s="10">
        <v>8.496</v>
      </c>
      <c r="D14" s="10">
        <v>8.755</v>
      </c>
      <c r="E14" s="10">
        <v>8.979</v>
      </c>
      <c r="F14" s="10">
        <v>9.98</v>
      </c>
      <c r="G14" s="10">
        <v>11.668</v>
      </c>
      <c r="H14" s="10">
        <v>13.422</v>
      </c>
      <c r="I14" s="10">
        <v>11.638</v>
      </c>
      <c r="J14" s="10">
        <v>11.015</v>
      </c>
      <c r="K14" s="10">
        <v>7.502</v>
      </c>
      <c r="L14" s="10">
        <v>5.713</v>
      </c>
      <c r="M14" s="10">
        <v>7.238</v>
      </c>
    </row>
    <row r="15" spans="1:13" ht="12.75">
      <c r="A15" s="3">
        <f t="shared" si="0"/>
        <v>14</v>
      </c>
      <c r="B15" s="10">
        <v>4.874</v>
      </c>
      <c r="C15" s="10">
        <v>8.631</v>
      </c>
      <c r="D15" s="10">
        <v>8.92</v>
      </c>
      <c r="E15" s="10">
        <v>8.895</v>
      </c>
      <c r="F15" s="10">
        <v>11.131</v>
      </c>
      <c r="G15" s="10">
        <v>11.572</v>
      </c>
      <c r="H15" s="10">
        <v>13.189</v>
      </c>
      <c r="I15" s="10">
        <v>11.576</v>
      </c>
      <c r="J15" s="10">
        <v>10.912</v>
      </c>
      <c r="K15" s="10">
        <v>7.256</v>
      </c>
      <c r="L15" s="10">
        <v>5.793</v>
      </c>
      <c r="M15" s="10">
        <v>7.211</v>
      </c>
    </row>
    <row r="16" spans="1:13" ht="12.75">
      <c r="A16" s="3">
        <f t="shared" si="0"/>
        <v>15</v>
      </c>
      <c r="B16" s="10">
        <v>4.756</v>
      </c>
      <c r="C16" s="10">
        <v>8.614</v>
      </c>
      <c r="D16" s="10">
        <v>8.782</v>
      </c>
      <c r="E16" s="10">
        <v>8.86</v>
      </c>
      <c r="F16" s="10">
        <v>11.513</v>
      </c>
      <c r="G16" s="10">
        <v>11.558</v>
      </c>
      <c r="H16" s="10">
        <v>13.025</v>
      </c>
      <c r="I16" s="10">
        <v>11.615</v>
      </c>
      <c r="J16" s="10">
        <v>10.988</v>
      </c>
      <c r="K16" s="10">
        <v>7.018</v>
      </c>
      <c r="L16" s="10">
        <v>6.048</v>
      </c>
      <c r="M16" s="10">
        <v>7.288</v>
      </c>
    </row>
    <row r="17" spans="1:13" ht="12.75">
      <c r="A17" s="3">
        <f t="shared" si="0"/>
        <v>16</v>
      </c>
      <c r="B17" s="10">
        <v>4.693</v>
      </c>
      <c r="C17" s="10">
        <v>8.493</v>
      </c>
      <c r="D17" s="10">
        <v>8.83</v>
      </c>
      <c r="E17" s="10">
        <v>8.712</v>
      </c>
      <c r="F17" s="10">
        <v>11.652</v>
      </c>
      <c r="G17" s="10">
        <v>11.501</v>
      </c>
      <c r="H17" s="10">
        <v>12.979</v>
      </c>
      <c r="I17" s="10">
        <v>11.443</v>
      </c>
      <c r="J17" s="10">
        <v>11.023</v>
      </c>
      <c r="K17" s="10">
        <v>7.039</v>
      </c>
      <c r="L17" s="10">
        <v>5.988</v>
      </c>
      <c r="M17" s="10">
        <v>6.995</v>
      </c>
    </row>
    <row r="18" spans="1:13" ht="12.75">
      <c r="A18" s="3">
        <f t="shared" si="0"/>
        <v>17</v>
      </c>
      <c r="B18" s="10">
        <v>4.724</v>
      </c>
      <c r="C18" s="10">
        <v>8.118</v>
      </c>
      <c r="D18" s="10">
        <v>8.654</v>
      </c>
      <c r="E18" s="10">
        <v>8.694</v>
      </c>
      <c r="F18" s="10">
        <v>11.615</v>
      </c>
      <c r="G18" s="10">
        <v>11.441</v>
      </c>
      <c r="H18" s="10">
        <v>13.072</v>
      </c>
      <c r="I18" s="10">
        <v>11.388</v>
      </c>
      <c r="J18" s="10">
        <v>11.08</v>
      </c>
      <c r="K18" s="10">
        <v>7.309</v>
      </c>
      <c r="L18" s="10">
        <v>6.147</v>
      </c>
      <c r="M18" s="10">
        <v>7.188</v>
      </c>
    </row>
    <row r="19" spans="1:13" ht="12.75">
      <c r="A19" s="3">
        <f t="shared" si="0"/>
        <v>18</v>
      </c>
      <c r="B19" s="10">
        <v>4.527</v>
      </c>
      <c r="C19" s="10">
        <v>8.308</v>
      </c>
      <c r="D19" s="10">
        <v>8.747</v>
      </c>
      <c r="E19" s="10">
        <v>9.059</v>
      </c>
      <c r="F19" s="10">
        <v>11.565</v>
      </c>
      <c r="G19" s="10">
        <v>11.657</v>
      </c>
      <c r="H19" s="10">
        <v>12.78</v>
      </c>
      <c r="I19" s="10">
        <v>11.519</v>
      </c>
      <c r="J19" s="10">
        <v>10.913</v>
      </c>
      <c r="K19" s="10">
        <v>6.757</v>
      </c>
      <c r="L19" s="10">
        <v>6.214</v>
      </c>
      <c r="M19" s="10">
        <v>7.002</v>
      </c>
    </row>
    <row r="20" spans="1:13" ht="12.75">
      <c r="A20" s="3">
        <f t="shared" si="0"/>
        <v>19</v>
      </c>
      <c r="B20" s="10">
        <v>4.395</v>
      </c>
      <c r="C20" s="10">
        <v>8.798</v>
      </c>
      <c r="D20" s="10">
        <v>8.652</v>
      </c>
      <c r="E20" s="10">
        <v>8.939</v>
      </c>
      <c r="F20" s="10">
        <v>11.521</v>
      </c>
      <c r="G20" s="10">
        <v>11.646</v>
      </c>
      <c r="H20" s="10">
        <v>12.619</v>
      </c>
      <c r="I20" s="10">
        <v>11.504</v>
      </c>
      <c r="J20" s="10">
        <v>10.894</v>
      </c>
      <c r="K20" s="10">
        <v>5.748</v>
      </c>
      <c r="L20" s="10">
        <v>6.276</v>
      </c>
      <c r="M20" s="10">
        <v>7.109</v>
      </c>
    </row>
    <row r="21" spans="1:13" ht="12.75">
      <c r="A21" s="3">
        <f t="shared" si="0"/>
        <v>20</v>
      </c>
      <c r="B21" s="10">
        <v>4.605</v>
      </c>
      <c r="C21" s="10">
        <v>8.543</v>
      </c>
      <c r="D21" s="10">
        <v>8.95</v>
      </c>
      <c r="E21" s="10">
        <v>8.657</v>
      </c>
      <c r="F21" s="10">
        <v>11.463</v>
      </c>
      <c r="G21" s="10">
        <v>11.506</v>
      </c>
      <c r="H21" s="10">
        <v>12.652</v>
      </c>
      <c r="I21" s="10">
        <v>11.066</v>
      </c>
      <c r="J21" s="10">
        <v>10.588</v>
      </c>
      <c r="K21" s="10">
        <v>5.619</v>
      </c>
      <c r="L21" s="10">
        <v>6.409</v>
      </c>
      <c r="M21" s="10">
        <v>7.315</v>
      </c>
    </row>
    <row r="22" spans="1:13" ht="12.75">
      <c r="A22" s="3">
        <f t="shared" si="0"/>
        <v>21</v>
      </c>
      <c r="B22" s="10">
        <v>4.263</v>
      </c>
      <c r="C22" s="10">
        <v>8.292</v>
      </c>
      <c r="D22" s="10">
        <v>9.328</v>
      </c>
      <c r="E22" s="10">
        <v>8.536</v>
      </c>
      <c r="F22" s="10">
        <v>11.773</v>
      </c>
      <c r="G22" s="10">
        <v>11.622</v>
      </c>
      <c r="H22" s="10">
        <v>12.526</v>
      </c>
      <c r="I22" s="10">
        <v>11.381</v>
      </c>
      <c r="J22" s="10">
        <v>10.668</v>
      </c>
      <c r="K22" s="10">
        <v>5.22</v>
      </c>
      <c r="L22" s="10">
        <v>6.486</v>
      </c>
      <c r="M22" s="10">
        <v>7.437</v>
      </c>
    </row>
    <row r="23" spans="1:13" ht="12.75">
      <c r="A23" s="3">
        <f t="shared" si="0"/>
        <v>22</v>
      </c>
      <c r="B23" s="10">
        <v>4.388</v>
      </c>
      <c r="C23" s="10">
        <v>8.284</v>
      </c>
      <c r="D23" s="10">
        <v>9.217</v>
      </c>
      <c r="E23" s="10">
        <v>8.647</v>
      </c>
      <c r="F23" s="10">
        <v>12.215</v>
      </c>
      <c r="G23" s="10">
        <v>11.582</v>
      </c>
      <c r="H23" s="10">
        <v>12.521</v>
      </c>
      <c r="I23" s="10">
        <v>11.498</v>
      </c>
      <c r="J23" s="10">
        <v>10.799</v>
      </c>
      <c r="K23" s="10">
        <v>5.214</v>
      </c>
      <c r="L23" s="10">
        <v>6.574</v>
      </c>
      <c r="M23" s="10">
        <v>7.446</v>
      </c>
    </row>
    <row r="24" spans="1:13" ht="12.75">
      <c r="A24" s="3">
        <f t="shared" si="0"/>
        <v>23</v>
      </c>
      <c r="B24" s="10">
        <v>4.325</v>
      </c>
      <c r="C24" s="10">
        <v>8.731</v>
      </c>
      <c r="D24" s="10">
        <v>9.141</v>
      </c>
      <c r="E24" s="10">
        <v>8.632</v>
      </c>
      <c r="F24" s="10">
        <v>12.03</v>
      </c>
      <c r="G24" s="10">
        <v>11.454</v>
      </c>
      <c r="H24" s="10">
        <v>12.39</v>
      </c>
      <c r="I24" s="10">
        <v>11.36</v>
      </c>
      <c r="J24" s="10">
        <v>10.743</v>
      </c>
      <c r="K24" s="10">
        <v>5.087</v>
      </c>
      <c r="L24" s="10">
        <v>6.541</v>
      </c>
      <c r="M24" s="10">
        <v>7.568</v>
      </c>
    </row>
    <row r="25" spans="1:13" ht="12.75">
      <c r="A25" s="3">
        <f t="shared" si="0"/>
        <v>24</v>
      </c>
      <c r="B25" s="10">
        <v>4.315</v>
      </c>
      <c r="C25" s="10">
        <v>8.615</v>
      </c>
      <c r="D25" s="10">
        <v>8.891</v>
      </c>
      <c r="E25" s="10">
        <v>8.501</v>
      </c>
      <c r="F25" s="10">
        <v>11.738</v>
      </c>
      <c r="G25" s="10">
        <v>11.536</v>
      </c>
      <c r="H25" s="10">
        <v>12.335</v>
      </c>
      <c r="I25" s="10">
        <v>11.359</v>
      </c>
      <c r="J25" s="10">
        <v>10.884</v>
      </c>
      <c r="K25" s="10">
        <v>5.109</v>
      </c>
      <c r="L25" s="10">
        <v>6.526</v>
      </c>
      <c r="M25" s="10">
        <v>7.529</v>
      </c>
    </row>
    <row r="26" spans="1:13" ht="12.75">
      <c r="A26" s="3">
        <f t="shared" si="0"/>
        <v>25</v>
      </c>
      <c r="B26" s="10">
        <v>4.188</v>
      </c>
      <c r="C26" s="10">
        <v>8.738</v>
      </c>
      <c r="D26" s="10">
        <v>8.918</v>
      </c>
      <c r="E26" s="10">
        <v>8.305</v>
      </c>
      <c r="F26" s="10">
        <v>11.53</v>
      </c>
      <c r="G26" s="10">
        <v>11.621</v>
      </c>
      <c r="H26" s="10">
        <v>12.465</v>
      </c>
      <c r="I26" s="10">
        <v>11.218</v>
      </c>
      <c r="J26" s="10">
        <v>10.538</v>
      </c>
      <c r="K26" s="10">
        <v>5.182</v>
      </c>
      <c r="L26" s="10">
        <v>6.553</v>
      </c>
      <c r="M26" s="10">
        <v>7.576</v>
      </c>
    </row>
    <row r="27" spans="1:13" ht="12.75">
      <c r="A27" s="3">
        <f t="shared" si="0"/>
        <v>26</v>
      </c>
      <c r="B27" s="10">
        <v>4.2</v>
      </c>
      <c r="C27" s="10">
        <v>8.57</v>
      </c>
      <c r="D27" s="10">
        <v>8.756</v>
      </c>
      <c r="E27" s="10">
        <v>8.276</v>
      </c>
      <c r="F27" s="10">
        <v>11.558</v>
      </c>
      <c r="G27" s="10">
        <v>11.19</v>
      </c>
      <c r="H27" s="10">
        <v>12.499</v>
      </c>
      <c r="I27" s="10">
        <v>11.188</v>
      </c>
      <c r="J27" s="10">
        <v>10.449</v>
      </c>
      <c r="K27" s="10">
        <v>5.261</v>
      </c>
      <c r="L27" s="10">
        <v>6.424</v>
      </c>
      <c r="M27" s="10">
        <v>7.942</v>
      </c>
    </row>
    <row r="28" spans="1:13" ht="12.75">
      <c r="A28" s="3">
        <f t="shared" si="0"/>
        <v>27</v>
      </c>
      <c r="B28" s="10">
        <v>4.098</v>
      </c>
      <c r="C28" s="10">
        <v>9.013</v>
      </c>
      <c r="D28" s="10">
        <v>9.09</v>
      </c>
      <c r="E28" s="10">
        <v>8.166</v>
      </c>
      <c r="F28" s="10">
        <v>11.368</v>
      </c>
      <c r="G28" s="10">
        <v>11.419</v>
      </c>
      <c r="H28" s="10">
        <v>12.378</v>
      </c>
      <c r="I28" s="10">
        <v>11.03</v>
      </c>
      <c r="J28" s="10">
        <v>10.302</v>
      </c>
      <c r="K28" s="10">
        <v>5.375</v>
      </c>
      <c r="L28" s="10">
        <v>6.718</v>
      </c>
      <c r="M28" s="10">
        <v>7.684</v>
      </c>
    </row>
    <row r="29" spans="1:13" ht="12.75">
      <c r="A29" s="3">
        <f t="shared" si="0"/>
        <v>28</v>
      </c>
      <c r="B29" s="10">
        <v>4.067</v>
      </c>
      <c r="C29" s="10">
        <v>8.936</v>
      </c>
      <c r="D29" s="10">
        <v>9.753</v>
      </c>
      <c r="E29" s="10">
        <v>8.058</v>
      </c>
      <c r="F29" s="10">
        <v>11.377</v>
      </c>
      <c r="G29" s="10">
        <v>11.576</v>
      </c>
      <c r="H29" s="10">
        <v>12.239</v>
      </c>
      <c r="I29" s="10">
        <v>11.136</v>
      </c>
      <c r="J29" s="10">
        <v>10.4</v>
      </c>
      <c r="K29" s="10">
        <v>5.773</v>
      </c>
      <c r="L29" s="10">
        <v>6.478</v>
      </c>
      <c r="M29" s="10">
        <v>7.794</v>
      </c>
    </row>
    <row r="30" spans="1:13" ht="12.75">
      <c r="A30" s="3">
        <f t="shared" si="0"/>
        <v>29</v>
      </c>
      <c r="B30" s="10">
        <v>4.101</v>
      </c>
      <c r="D30" s="10">
        <v>9.39</v>
      </c>
      <c r="E30" s="10">
        <v>7.969</v>
      </c>
      <c r="F30" s="10">
        <v>11.59</v>
      </c>
      <c r="G30" s="10">
        <v>13.716</v>
      </c>
      <c r="H30" s="10">
        <v>12.065</v>
      </c>
      <c r="I30" s="10">
        <v>10.964</v>
      </c>
      <c r="J30" s="10">
        <v>10.531</v>
      </c>
      <c r="K30" s="10">
        <v>5.457</v>
      </c>
      <c r="L30" s="10">
        <v>6.49</v>
      </c>
      <c r="M30" s="10">
        <v>7.567</v>
      </c>
    </row>
    <row r="31" spans="1:13" ht="12.75">
      <c r="A31" s="3">
        <f t="shared" si="0"/>
        <v>30</v>
      </c>
      <c r="B31" s="10">
        <v>4.021</v>
      </c>
      <c r="D31" s="10">
        <v>8.974</v>
      </c>
      <c r="E31" s="10">
        <v>7.919</v>
      </c>
      <c r="F31" s="10">
        <v>11.452</v>
      </c>
      <c r="G31" s="10">
        <v>15.098</v>
      </c>
      <c r="H31" s="10">
        <v>12.034</v>
      </c>
      <c r="I31" s="10">
        <v>10.743</v>
      </c>
      <c r="J31" s="10">
        <v>10.473</v>
      </c>
      <c r="K31" s="10">
        <v>5.811</v>
      </c>
      <c r="L31" s="10">
        <v>6.725</v>
      </c>
      <c r="M31" s="10">
        <v>7.479</v>
      </c>
    </row>
    <row r="32" spans="1:13" ht="12.75">
      <c r="A32" s="3">
        <v>31</v>
      </c>
      <c r="B32" s="10">
        <v>3.972</v>
      </c>
      <c r="D32" s="10">
        <v>9.24</v>
      </c>
      <c r="F32" s="10">
        <v>11.402</v>
      </c>
      <c r="H32" s="10">
        <v>11.959</v>
      </c>
      <c r="I32" s="10">
        <v>10.626</v>
      </c>
      <c r="K32" s="10">
        <v>5.763</v>
      </c>
      <c r="M32" s="10">
        <v>7.552</v>
      </c>
    </row>
    <row r="33" spans="1:13" ht="12.75">
      <c r="A33" s="1" t="s">
        <v>19</v>
      </c>
      <c r="B33" s="48">
        <f>AVERAGE(B2:B32)</f>
        <v>3.5833870967741936</v>
      </c>
      <c r="C33" s="48">
        <f aca="true" t="shared" si="1" ref="C33:M33">AVERAGE(C2:C32)</f>
        <v>7.1155</v>
      </c>
      <c r="D33" s="48">
        <f t="shared" si="1"/>
        <v>8.92974193548387</v>
      </c>
      <c r="E33" s="48">
        <f t="shared" si="1"/>
        <v>8.819866666666666</v>
      </c>
      <c r="F33" s="48">
        <f t="shared" si="1"/>
        <v>10.248516129032257</v>
      </c>
      <c r="G33" s="48">
        <f t="shared" si="1"/>
        <v>11.731133333333332</v>
      </c>
      <c r="H33" s="48">
        <f t="shared" si="1"/>
        <v>13.405516129032256</v>
      </c>
      <c r="I33" s="48">
        <f t="shared" si="1"/>
        <v>11.59483870967742</v>
      </c>
      <c r="J33" s="48">
        <f t="shared" si="1"/>
        <v>10.890800000000004</v>
      </c>
      <c r="K33" s="48">
        <f t="shared" si="1"/>
        <v>7.162709677419353</v>
      </c>
      <c r="L33" s="48">
        <f t="shared" si="1"/>
        <v>5.890500000000001</v>
      </c>
      <c r="M33" s="48">
        <f t="shared" si="1"/>
        <v>7.2008709677419365</v>
      </c>
    </row>
    <row r="35" spans="1:13" ht="12.75">
      <c r="A35" s="3">
        <v>2007</v>
      </c>
      <c r="B35" s="2" t="s">
        <v>0</v>
      </c>
      <c r="C35" s="2" t="s">
        <v>1</v>
      </c>
      <c r="D35" s="2" t="s">
        <v>2</v>
      </c>
      <c r="E35" s="2" t="s">
        <v>3</v>
      </c>
      <c r="F35" s="2" t="s">
        <v>4</v>
      </c>
      <c r="G35" s="2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L35" s="2" t="s">
        <v>10</v>
      </c>
      <c r="M35" s="2" t="s">
        <v>11</v>
      </c>
    </row>
    <row r="36" spans="1:13" ht="12.75">
      <c r="A36" s="3">
        <v>1</v>
      </c>
      <c r="B36">
        <f aca="true" t="shared" si="2" ref="B36:M36">(B2*3.7854)*4.205</f>
        <v>4.4728475670000005</v>
      </c>
      <c r="C36">
        <f t="shared" si="2"/>
        <v>63.00188850600001</v>
      </c>
      <c r="D36">
        <f t="shared" si="2"/>
        <v>142.478500257</v>
      </c>
      <c r="E36">
        <f t="shared" si="2"/>
        <v>147.28561757100002</v>
      </c>
      <c r="F36">
        <f t="shared" si="2"/>
        <v>125.60583683700001</v>
      </c>
      <c r="G36">
        <f t="shared" si="2"/>
        <v>178.818397038</v>
      </c>
      <c r="H36">
        <f t="shared" si="2"/>
        <v>247.77347056200003</v>
      </c>
      <c r="I36">
        <f t="shared" si="2"/>
        <v>188.14611474</v>
      </c>
      <c r="J36">
        <f t="shared" si="2"/>
        <v>170.843675931</v>
      </c>
      <c r="K36">
        <f t="shared" si="2"/>
        <v>164.890490913</v>
      </c>
      <c r="L36">
        <f t="shared" si="2"/>
        <v>95.69665328399999</v>
      </c>
      <c r="M36">
        <f t="shared" si="2"/>
        <v>107.45976485700001</v>
      </c>
    </row>
    <row r="37" spans="1:13" ht="12.75">
      <c r="A37" s="3">
        <f aca="true" t="shared" si="3" ref="A37:A65">A38-1</f>
        <v>2</v>
      </c>
      <c r="B37">
        <f aca="true" t="shared" si="4" ref="B37:M37">(B3*3.7854)*4.205</f>
        <v>0.127340856</v>
      </c>
      <c r="C37">
        <f t="shared" si="4"/>
        <v>61.45788062700001</v>
      </c>
      <c r="D37">
        <f t="shared" si="4"/>
        <v>132.43449024</v>
      </c>
      <c r="E37">
        <f t="shared" si="4"/>
        <v>149.275318446</v>
      </c>
      <c r="F37">
        <f t="shared" si="4"/>
        <v>123.37737185700001</v>
      </c>
      <c r="G37">
        <f t="shared" si="4"/>
        <v>179.26409003400002</v>
      </c>
      <c r="H37">
        <f t="shared" si="4"/>
        <v>248.85586783800002</v>
      </c>
      <c r="I37">
        <f t="shared" si="4"/>
        <v>188.19386756100002</v>
      </c>
      <c r="J37">
        <f t="shared" si="4"/>
        <v>173.10397612500003</v>
      </c>
      <c r="K37">
        <f t="shared" si="4"/>
        <v>158.825882646</v>
      </c>
      <c r="L37">
        <f t="shared" si="4"/>
        <v>94.24815104700001</v>
      </c>
      <c r="M37">
        <f t="shared" si="4"/>
        <v>104.642348418</v>
      </c>
    </row>
    <row r="38" spans="1:13" ht="12.75">
      <c r="A38" s="3">
        <f t="shared" si="3"/>
        <v>3</v>
      </c>
      <c r="B38">
        <f aca="true" t="shared" si="5" ref="B38:M38">(B4*3.7854)*4.205</f>
        <v>2.897004474</v>
      </c>
      <c r="C38">
        <f t="shared" si="5"/>
        <v>63.272487825</v>
      </c>
      <c r="D38">
        <f t="shared" si="5"/>
        <v>142.653593934</v>
      </c>
      <c r="E38">
        <f t="shared" si="5"/>
        <v>148.479438096</v>
      </c>
      <c r="F38">
        <f t="shared" si="5"/>
        <v>135.108648216</v>
      </c>
      <c r="G38">
        <f t="shared" si="5"/>
        <v>178.89798507300003</v>
      </c>
      <c r="H38">
        <f t="shared" si="5"/>
        <v>247.295942352</v>
      </c>
      <c r="I38">
        <f t="shared" si="5"/>
        <v>187.15922310599998</v>
      </c>
      <c r="J38">
        <f t="shared" si="5"/>
        <v>173.199481767</v>
      </c>
      <c r="K38">
        <f t="shared" si="5"/>
        <v>160.194796848</v>
      </c>
      <c r="L38">
        <f t="shared" si="5"/>
        <v>91.44665221500001</v>
      </c>
      <c r="M38">
        <f t="shared" si="5"/>
        <v>104.03747935199999</v>
      </c>
    </row>
    <row r="39" spans="1:13" ht="12.75">
      <c r="A39" s="3">
        <f t="shared" si="3"/>
        <v>4</v>
      </c>
      <c r="B39">
        <f aca="true" t="shared" si="6" ref="B39:M39">(B5*3.7854)*4.205</f>
        <v>0.191011284</v>
      </c>
      <c r="C39">
        <f t="shared" si="6"/>
        <v>63.590839965</v>
      </c>
      <c r="D39">
        <f t="shared" si="6"/>
        <v>138.38767525800003</v>
      </c>
      <c r="E39">
        <f t="shared" si="6"/>
        <v>145.232246268</v>
      </c>
      <c r="F39">
        <f t="shared" si="6"/>
        <v>135.84085813800002</v>
      </c>
      <c r="G39">
        <f t="shared" si="6"/>
        <v>178.245363186</v>
      </c>
      <c r="H39">
        <f t="shared" si="6"/>
        <v>243.555304707</v>
      </c>
      <c r="I39">
        <f t="shared" si="6"/>
        <v>196.82121055500002</v>
      </c>
      <c r="J39">
        <f t="shared" si="6"/>
        <v>179.009408322</v>
      </c>
      <c r="K39">
        <f t="shared" si="6"/>
        <v>155.35584432</v>
      </c>
      <c r="L39">
        <f t="shared" si="6"/>
        <v>85.04777420100001</v>
      </c>
      <c r="M39">
        <f t="shared" si="6"/>
        <v>104.515007562</v>
      </c>
    </row>
    <row r="40" spans="1:13" ht="12.75">
      <c r="A40" s="3">
        <f t="shared" si="3"/>
        <v>5</v>
      </c>
      <c r="B40">
        <f aca="true" t="shared" si="7" ref="B40:M40">(B6*3.7854)*4.205</f>
        <v>2.753746011</v>
      </c>
      <c r="C40">
        <f t="shared" si="7"/>
        <v>59.75469667800001</v>
      </c>
      <c r="D40">
        <f t="shared" si="7"/>
        <v>141.34835016000002</v>
      </c>
      <c r="E40">
        <f t="shared" si="7"/>
        <v>144.77063566500004</v>
      </c>
      <c r="F40">
        <f t="shared" si="7"/>
        <v>134.66295522000001</v>
      </c>
      <c r="G40">
        <f t="shared" si="7"/>
        <v>177.57682369200003</v>
      </c>
      <c r="H40">
        <f t="shared" si="7"/>
        <v>239.52815013600002</v>
      </c>
      <c r="I40">
        <f t="shared" si="7"/>
        <v>199.33619246100002</v>
      </c>
      <c r="J40">
        <f t="shared" si="7"/>
        <v>182.33618818500003</v>
      </c>
      <c r="K40">
        <f t="shared" si="7"/>
        <v>156.581500059</v>
      </c>
      <c r="L40">
        <f t="shared" si="7"/>
        <v>78.139532763</v>
      </c>
      <c r="M40">
        <f t="shared" si="7"/>
        <v>105.59740483800002</v>
      </c>
    </row>
    <row r="41" spans="1:13" ht="12.75">
      <c r="A41" s="3">
        <f t="shared" si="3"/>
        <v>6</v>
      </c>
      <c r="B41">
        <f aca="true" t="shared" si="8" ref="B41:M41">(B7*3.7854)*4.205</f>
        <v>29.925101159999997</v>
      </c>
      <c r="C41">
        <f t="shared" si="8"/>
        <v>61.346457378000004</v>
      </c>
      <c r="D41">
        <f t="shared" si="8"/>
        <v>139.56557817600003</v>
      </c>
      <c r="E41">
        <f t="shared" si="8"/>
        <v>144.897976521</v>
      </c>
      <c r="F41">
        <f t="shared" si="8"/>
        <v>134.137674189</v>
      </c>
      <c r="G41">
        <f t="shared" si="8"/>
        <v>186.28375472099998</v>
      </c>
      <c r="H41">
        <f t="shared" si="8"/>
        <v>233.08151930100001</v>
      </c>
      <c r="I41">
        <f t="shared" si="8"/>
        <v>197.999113473</v>
      </c>
      <c r="J41">
        <f t="shared" si="8"/>
        <v>181.41296697900003</v>
      </c>
      <c r="K41">
        <f t="shared" si="8"/>
        <v>148.718202201</v>
      </c>
      <c r="L41">
        <f t="shared" si="8"/>
        <v>75.560880429</v>
      </c>
      <c r="M41">
        <f t="shared" si="8"/>
        <v>105.836168943</v>
      </c>
    </row>
    <row r="42" spans="1:13" ht="12.75">
      <c r="A42" s="3">
        <f t="shared" si="3"/>
        <v>7</v>
      </c>
      <c r="B42">
        <f aca="true" t="shared" si="9" ref="B42:M42">(B8*3.7854)*4.205</f>
        <v>50.029038801</v>
      </c>
      <c r="C42">
        <f t="shared" si="9"/>
        <v>70.18072926299999</v>
      </c>
      <c r="D42">
        <f t="shared" si="9"/>
        <v>141.04591562700003</v>
      </c>
      <c r="E42">
        <f t="shared" si="9"/>
        <v>143.67232078199999</v>
      </c>
      <c r="F42">
        <f t="shared" si="9"/>
        <v>130.970070396</v>
      </c>
      <c r="G42">
        <f t="shared" si="9"/>
        <v>192.236939739</v>
      </c>
      <c r="H42">
        <f t="shared" si="9"/>
        <v>233.750058795</v>
      </c>
      <c r="I42">
        <f t="shared" si="9"/>
        <v>193.98787650900002</v>
      </c>
      <c r="J42">
        <f t="shared" si="9"/>
        <v>178.59555054</v>
      </c>
      <c r="K42">
        <f t="shared" si="9"/>
        <v>139.231308429</v>
      </c>
      <c r="L42">
        <f t="shared" si="9"/>
        <v>74.03279015700001</v>
      </c>
      <c r="M42">
        <f t="shared" si="9"/>
        <v>111.85302438900001</v>
      </c>
    </row>
    <row r="43" spans="1:13" ht="12.75">
      <c r="A43" s="3">
        <f t="shared" si="3"/>
        <v>8</v>
      </c>
      <c r="B43">
        <f aca="true" t="shared" si="10" ref="B43:M43">(B9*3.7854)*4.205</f>
        <v>59.611438215</v>
      </c>
      <c r="C43">
        <f t="shared" si="10"/>
        <v>87.10114550400002</v>
      </c>
      <c r="D43">
        <f t="shared" si="10"/>
        <v>141.427938195</v>
      </c>
      <c r="E43">
        <f t="shared" si="10"/>
        <v>149.94385794</v>
      </c>
      <c r="F43">
        <f t="shared" si="10"/>
        <v>129.71257944299998</v>
      </c>
      <c r="G43">
        <f t="shared" si="10"/>
        <v>189.43544090700001</v>
      </c>
      <c r="H43">
        <f t="shared" si="10"/>
        <v>229.993503543</v>
      </c>
      <c r="I43">
        <f t="shared" si="10"/>
        <v>195.595554816</v>
      </c>
      <c r="J43">
        <f t="shared" si="10"/>
        <v>178.006599081</v>
      </c>
      <c r="K43">
        <f t="shared" si="10"/>
        <v>131.87737399500003</v>
      </c>
      <c r="L43">
        <f t="shared" si="10"/>
        <v>73.873614087</v>
      </c>
      <c r="M43">
        <f t="shared" si="10"/>
        <v>113.0150097</v>
      </c>
    </row>
    <row r="44" spans="1:13" ht="12.75">
      <c r="A44" s="3">
        <f t="shared" si="3"/>
        <v>9</v>
      </c>
      <c r="B44">
        <f aca="true" t="shared" si="11" ref="B44:M44">(B10*3.7854)*4.205</f>
        <v>62.826794829</v>
      </c>
      <c r="C44">
        <f t="shared" si="11"/>
        <v>95.808076533</v>
      </c>
      <c r="D44">
        <f t="shared" si="11"/>
        <v>142.25565375899998</v>
      </c>
      <c r="E44">
        <f t="shared" si="11"/>
        <v>151.74254753099999</v>
      </c>
      <c r="F44">
        <f t="shared" si="11"/>
        <v>130.28561329500002</v>
      </c>
      <c r="G44">
        <f t="shared" si="11"/>
        <v>186.39517797000002</v>
      </c>
      <c r="H44">
        <f t="shared" si="11"/>
        <v>225.982266579</v>
      </c>
      <c r="I44">
        <f t="shared" si="11"/>
        <v>195.51596678099997</v>
      </c>
      <c r="J44">
        <f t="shared" si="11"/>
        <v>179.40734849700002</v>
      </c>
      <c r="K44">
        <f t="shared" si="11"/>
        <v>130.954152789</v>
      </c>
      <c r="L44">
        <f t="shared" si="11"/>
        <v>78.171367977</v>
      </c>
      <c r="M44">
        <f t="shared" si="11"/>
        <v>113.030927307</v>
      </c>
    </row>
    <row r="45" spans="1:13" ht="12.75">
      <c r="A45" s="3">
        <f t="shared" si="3"/>
        <v>10</v>
      </c>
      <c r="B45">
        <f aca="true" t="shared" si="12" ref="B45:M45">(B11*3.7854)*4.205</f>
        <v>72.74346399000001</v>
      </c>
      <c r="C45">
        <f t="shared" si="12"/>
        <v>101.586167874</v>
      </c>
      <c r="D45">
        <f t="shared" si="12"/>
        <v>143.258463</v>
      </c>
      <c r="E45">
        <f t="shared" si="12"/>
        <v>147.492546462</v>
      </c>
      <c r="F45">
        <f t="shared" si="12"/>
        <v>130.492542186</v>
      </c>
      <c r="G45">
        <f t="shared" si="12"/>
        <v>185.217275052</v>
      </c>
      <c r="H45">
        <f t="shared" si="12"/>
        <v>222.91016842800002</v>
      </c>
      <c r="I45">
        <f t="shared" si="12"/>
        <v>190.37457972000004</v>
      </c>
      <c r="J45">
        <f t="shared" si="12"/>
        <v>178.38862164900002</v>
      </c>
      <c r="K45">
        <f t="shared" si="12"/>
        <v>128.70977020200002</v>
      </c>
      <c r="L45">
        <f t="shared" si="12"/>
        <v>76.913877024</v>
      </c>
      <c r="M45">
        <f t="shared" si="12"/>
        <v>113.126432949</v>
      </c>
    </row>
    <row r="46" spans="1:13" ht="12.75">
      <c r="A46" s="3">
        <f t="shared" si="3"/>
        <v>11</v>
      </c>
      <c r="B46">
        <f aca="true" t="shared" si="13" ref="B46:M46">(B12*3.7854)*4.205</f>
        <v>75.147022647</v>
      </c>
      <c r="C46">
        <f t="shared" si="13"/>
        <v>125.971941798</v>
      </c>
      <c r="D46">
        <f t="shared" si="13"/>
        <v>141.87363119100002</v>
      </c>
      <c r="E46">
        <f t="shared" si="13"/>
        <v>145.83711533400003</v>
      </c>
      <c r="F46">
        <f t="shared" si="13"/>
        <v>133.294041018</v>
      </c>
      <c r="G46">
        <f t="shared" si="13"/>
        <v>186.363342756</v>
      </c>
      <c r="H46">
        <f t="shared" si="13"/>
        <v>219.726647028</v>
      </c>
      <c r="I46">
        <f t="shared" si="13"/>
        <v>190.501920576</v>
      </c>
      <c r="J46">
        <f t="shared" si="13"/>
        <v>176.06465102700002</v>
      </c>
      <c r="K46">
        <f t="shared" si="13"/>
        <v>126.49722282900001</v>
      </c>
      <c r="L46">
        <f t="shared" si="13"/>
        <v>85.588972839</v>
      </c>
      <c r="M46">
        <f t="shared" si="13"/>
        <v>112.250964564</v>
      </c>
    </row>
    <row r="47" spans="1:13" ht="12.75">
      <c r="A47" s="3">
        <f t="shared" si="3"/>
        <v>12</v>
      </c>
      <c r="B47">
        <f aca="true" t="shared" si="14" ref="B47:M47">(B13*3.7854)*4.205</f>
        <v>77.10488830800001</v>
      </c>
      <c r="C47">
        <f t="shared" si="14"/>
        <v>134.678872827</v>
      </c>
      <c r="D47">
        <f t="shared" si="14"/>
        <v>137.89422944100002</v>
      </c>
      <c r="E47">
        <f t="shared" si="14"/>
        <v>144.91389412799998</v>
      </c>
      <c r="F47">
        <f t="shared" si="14"/>
        <v>136.031869422</v>
      </c>
      <c r="G47">
        <f t="shared" si="14"/>
        <v>186.984129429</v>
      </c>
      <c r="H47">
        <f t="shared" si="14"/>
        <v>215.763162885</v>
      </c>
      <c r="I47">
        <f t="shared" si="14"/>
        <v>187.41390481800002</v>
      </c>
      <c r="J47">
        <f t="shared" si="14"/>
        <v>175.01408896499998</v>
      </c>
      <c r="K47">
        <f t="shared" si="14"/>
        <v>125.924188977</v>
      </c>
      <c r="L47">
        <f t="shared" si="14"/>
        <v>87.912943461</v>
      </c>
      <c r="M47">
        <f t="shared" si="14"/>
        <v>114.76594647</v>
      </c>
    </row>
    <row r="48" spans="1:13" ht="12.75">
      <c r="A48" s="3">
        <f t="shared" si="3"/>
        <v>13</v>
      </c>
      <c r="B48">
        <f aca="true" t="shared" si="15" ref="B48:M48">(B14*3.7854)*4.205</f>
        <v>80.65451466900001</v>
      </c>
      <c r="C48">
        <f t="shared" si="15"/>
        <v>135.23598907200002</v>
      </c>
      <c r="D48">
        <f t="shared" si="15"/>
        <v>139.35864928500004</v>
      </c>
      <c r="E48">
        <f t="shared" si="15"/>
        <v>142.924193253</v>
      </c>
      <c r="F48">
        <f t="shared" si="15"/>
        <v>158.85771786</v>
      </c>
      <c r="G48">
        <f t="shared" si="15"/>
        <v>185.72663847599998</v>
      </c>
      <c r="H48">
        <f t="shared" si="15"/>
        <v>213.64612115400004</v>
      </c>
      <c r="I48">
        <f t="shared" si="15"/>
        <v>185.249110266</v>
      </c>
      <c r="J48">
        <f t="shared" si="15"/>
        <v>175.33244110500002</v>
      </c>
      <c r="K48">
        <f t="shared" si="15"/>
        <v>119.413887714</v>
      </c>
      <c r="L48">
        <f t="shared" si="15"/>
        <v>90.937288791</v>
      </c>
      <c r="M48">
        <f t="shared" si="15"/>
        <v>115.21163946600001</v>
      </c>
    </row>
    <row r="49" spans="1:13" ht="12.75">
      <c r="A49" s="3">
        <f t="shared" si="3"/>
        <v>14</v>
      </c>
      <c r="B49">
        <f aca="true" t="shared" si="16" ref="B49:M49">(B15*3.7854)*4.205</f>
        <v>77.582416518</v>
      </c>
      <c r="C49">
        <f t="shared" si="16"/>
        <v>137.384866017</v>
      </c>
      <c r="D49">
        <f t="shared" si="16"/>
        <v>141.98505444</v>
      </c>
      <c r="E49">
        <f t="shared" si="16"/>
        <v>141.587114265</v>
      </c>
      <c r="F49">
        <f t="shared" si="16"/>
        <v>177.178883517</v>
      </c>
      <c r="G49">
        <f t="shared" si="16"/>
        <v>184.198548204</v>
      </c>
      <c r="H49">
        <f t="shared" si="16"/>
        <v>209.937318723</v>
      </c>
      <c r="I49">
        <f t="shared" si="16"/>
        <v>184.262218632</v>
      </c>
      <c r="J49">
        <f t="shared" si="16"/>
        <v>173.69292758400005</v>
      </c>
      <c r="K49">
        <f t="shared" si="16"/>
        <v>115.498156392</v>
      </c>
      <c r="L49">
        <f t="shared" si="16"/>
        <v>92.21069735100001</v>
      </c>
      <c r="M49">
        <f t="shared" si="16"/>
        <v>114.78186407700001</v>
      </c>
    </row>
    <row r="50" spans="1:13" ht="12.75">
      <c r="A50" s="3">
        <f t="shared" si="3"/>
        <v>15</v>
      </c>
      <c r="B50">
        <f aca="true" t="shared" si="17" ref="B50:M50">(B16*3.7854)*4.205</f>
        <v>75.704138892</v>
      </c>
      <c r="C50">
        <f t="shared" si="17"/>
        <v>137.11426669800002</v>
      </c>
      <c r="D50">
        <f t="shared" si="17"/>
        <v>139.788424674</v>
      </c>
      <c r="E50">
        <f t="shared" si="17"/>
        <v>141.02999802</v>
      </c>
      <c r="F50">
        <f t="shared" si="17"/>
        <v>183.259409391</v>
      </c>
      <c r="G50">
        <f t="shared" si="17"/>
        <v>183.975701706</v>
      </c>
      <c r="H50">
        <f t="shared" si="17"/>
        <v>207.32683117500002</v>
      </c>
      <c r="I50">
        <f t="shared" si="17"/>
        <v>184.883005305</v>
      </c>
      <c r="J50">
        <f t="shared" si="17"/>
        <v>174.902665716</v>
      </c>
      <c r="K50">
        <f t="shared" si="17"/>
        <v>111.709765926</v>
      </c>
      <c r="L50">
        <f t="shared" si="17"/>
        <v>96.269687136</v>
      </c>
      <c r="M50">
        <f t="shared" si="17"/>
        <v>116.00751981600001</v>
      </c>
    </row>
    <row r="51" spans="1:13" ht="12.75">
      <c r="A51" s="3">
        <f t="shared" si="3"/>
        <v>16</v>
      </c>
      <c r="B51">
        <f aca="true" t="shared" si="18" ref="B51:M51">(B17*3.7854)*4.205</f>
        <v>74.701329651</v>
      </c>
      <c r="C51">
        <f t="shared" si="18"/>
        <v>135.18823625100003</v>
      </c>
      <c r="D51">
        <f t="shared" si="18"/>
        <v>140.55246981000002</v>
      </c>
      <c r="E51">
        <f t="shared" si="18"/>
        <v>138.674192184</v>
      </c>
      <c r="F51">
        <f t="shared" si="18"/>
        <v>185.471956764</v>
      </c>
      <c r="G51">
        <f t="shared" si="18"/>
        <v>183.068398107</v>
      </c>
      <c r="H51">
        <f t="shared" si="18"/>
        <v>206.59462125299999</v>
      </c>
      <c r="I51">
        <f t="shared" si="18"/>
        <v>182.14517690099999</v>
      </c>
      <c r="J51">
        <f t="shared" si="18"/>
        <v>175.459781961</v>
      </c>
      <c r="K51">
        <f t="shared" si="18"/>
        <v>112.04403567300001</v>
      </c>
      <c r="L51">
        <f t="shared" si="18"/>
        <v>95.31463071600001</v>
      </c>
      <c r="M51">
        <f t="shared" si="18"/>
        <v>111.343660965</v>
      </c>
    </row>
    <row r="52" spans="1:13" ht="12.75">
      <c r="A52" s="3">
        <f t="shared" si="3"/>
        <v>17</v>
      </c>
      <c r="B52">
        <f aca="true" t="shared" si="19" ref="B52:M52">(B18*3.7854)*4.205</f>
        <v>75.19477546800002</v>
      </c>
      <c r="C52">
        <f t="shared" si="19"/>
        <v>129.219133626</v>
      </c>
      <c r="D52">
        <f t="shared" si="19"/>
        <v>137.750970978</v>
      </c>
      <c r="E52">
        <f t="shared" si="19"/>
        <v>138.38767525800003</v>
      </c>
      <c r="F52">
        <f t="shared" si="19"/>
        <v>184.883005305</v>
      </c>
      <c r="G52">
        <f t="shared" si="19"/>
        <v>182.113341687</v>
      </c>
      <c r="H52">
        <f t="shared" si="19"/>
        <v>208.07495870399998</v>
      </c>
      <c r="I52">
        <f t="shared" si="19"/>
        <v>181.269708516</v>
      </c>
      <c r="J52">
        <f t="shared" si="19"/>
        <v>176.36708556000002</v>
      </c>
      <c r="K52">
        <f t="shared" si="19"/>
        <v>116.341789563</v>
      </c>
      <c r="L52">
        <f t="shared" si="19"/>
        <v>97.845530229</v>
      </c>
      <c r="M52">
        <f t="shared" si="19"/>
        <v>114.415759116</v>
      </c>
    </row>
    <row r="53" spans="1:13" ht="12.75">
      <c r="A53" s="3">
        <f t="shared" si="3"/>
        <v>18</v>
      </c>
      <c r="B53">
        <f aca="true" t="shared" si="20" ref="B53:M53">(B19*3.7854)*4.205</f>
        <v>72.059006889</v>
      </c>
      <c r="C53">
        <f t="shared" si="20"/>
        <v>132.243478956</v>
      </c>
      <c r="D53">
        <f t="shared" si="20"/>
        <v>139.231308429</v>
      </c>
      <c r="E53">
        <f t="shared" si="20"/>
        <v>144.19760181299998</v>
      </c>
      <c r="F53">
        <f t="shared" si="20"/>
        <v>184.087124955</v>
      </c>
      <c r="G53">
        <f t="shared" si="20"/>
        <v>185.55154479900003</v>
      </c>
      <c r="H53">
        <f t="shared" si="20"/>
        <v>203.42701746</v>
      </c>
      <c r="I53">
        <f t="shared" si="20"/>
        <v>183.354915033</v>
      </c>
      <c r="J53">
        <f t="shared" si="20"/>
        <v>173.70884519100002</v>
      </c>
      <c r="K53">
        <f t="shared" si="20"/>
        <v>107.555270499</v>
      </c>
      <c r="L53">
        <f t="shared" si="20"/>
        <v>98.91200989800002</v>
      </c>
      <c r="M53">
        <f t="shared" si="20"/>
        <v>111.45508421400001</v>
      </c>
    </row>
    <row r="54" spans="1:13" ht="12.75">
      <c r="A54" s="3">
        <f t="shared" si="3"/>
        <v>19</v>
      </c>
      <c r="B54">
        <f aca="true" t="shared" si="21" ref="B54:M54">(B20*3.7854)*4.205</f>
        <v>69.957882765</v>
      </c>
      <c r="C54">
        <f t="shared" si="21"/>
        <v>140.043106386</v>
      </c>
      <c r="D54">
        <f t="shared" si="21"/>
        <v>137.719135764</v>
      </c>
      <c r="E54">
        <f t="shared" si="21"/>
        <v>142.28748897300002</v>
      </c>
      <c r="F54">
        <f t="shared" si="21"/>
        <v>183.386750247</v>
      </c>
      <c r="G54">
        <f t="shared" si="21"/>
        <v>185.37645112200002</v>
      </c>
      <c r="H54">
        <f t="shared" si="21"/>
        <v>200.86428273299998</v>
      </c>
      <c r="I54">
        <f t="shared" si="21"/>
        <v>183.116150928</v>
      </c>
      <c r="J54">
        <f t="shared" si="21"/>
        <v>173.40641065800003</v>
      </c>
      <c r="K54">
        <f t="shared" si="21"/>
        <v>91.494405036</v>
      </c>
      <c r="L54">
        <f t="shared" si="21"/>
        <v>99.898901532</v>
      </c>
      <c r="M54">
        <f t="shared" si="21"/>
        <v>113.158268163</v>
      </c>
    </row>
    <row r="55" spans="1:13" ht="12.75">
      <c r="A55" s="3">
        <f t="shared" si="3"/>
        <v>20</v>
      </c>
      <c r="B55">
        <f aca="true" t="shared" si="22" ref="B55:M55">(B21*3.7854)*4.205</f>
        <v>73.300580235</v>
      </c>
      <c r="C55">
        <f t="shared" si="22"/>
        <v>135.98411660099998</v>
      </c>
      <c r="D55">
        <f t="shared" si="22"/>
        <v>142.46258264999997</v>
      </c>
      <c r="E55">
        <f t="shared" si="22"/>
        <v>137.79872379900002</v>
      </c>
      <c r="F55">
        <f t="shared" si="22"/>
        <v>182.463529041</v>
      </c>
      <c r="G55">
        <f t="shared" si="22"/>
        <v>183.147986142</v>
      </c>
      <c r="H55">
        <f t="shared" si="22"/>
        <v>201.389563764</v>
      </c>
      <c r="I55">
        <f t="shared" si="22"/>
        <v>176.144239062</v>
      </c>
      <c r="J55">
        <f t="shared" si="22"/>
        <v>168.535622916</v>
      </c>
      <c r="K55">
        <f t="shared" si="22"/>
        <v>89.441033733</v>
      </c>
      <c r="L55">
        <f t="shared" si="22"/>
        <v>102.015943263</v>
      </c>
      <c r="M55">
        <f t="shared" si="22"/>
        <v>116.43729520500001</v>
      </c>
    </row>
    <row r="56" spans="1:13" ht="12.75">
      <c r="A56" s="3">
        <f t="shared" si="3"/>
        <v>21</v>
      </c>
      <c r="B56">
        <f aca="true" t="shared" si="23" ref="B56:M56">(B22*3.7854)*4.205</f>
        <v>67.856758641</v>
      </c>
      <c r="C56">
        <f t="shared" si="23"/>
        <v>131.988797244</v>
      </c>
      <c r="D56">
        <f t="shared" si="23"/>
        <v>148.479438096</v>
      </c>
      <c r="E56">
        <f t="shared" si="23"/>
        <v>135.872693352</v>
      </c>
      <c r="F56">
        <f t="shared" si="23"/>
        <v>187.39798721100001</v>
      </c>
      <c r="G56">
        <f t="shared" si="23"/>
        <v>184.99442855400002</v>
      </c>
      <c r="H56">
        <f t="shared" si="23"/>
        <v>199.38394528199998</v>
      </c>
      <c r="I56">
        <f t="shared" si="23"/>
        <v>181.15828526700002</v>
      </c>
      <c r="J56">
        <f t="shared" si="23"/>
        <v>169.809031476</v>
      </c>
      <c r="K56">
        <f t="shared" si="23"/>
        <v>83.08990854</v>
      </c>
      <c r="L56">
        <f t="shared" si="23"/>
        <v>103.241599002</v>
      </c>
      <c r="M56">
        <f t="shared" si="23"/>
        <v>118.379243259</v>
      </c>
    </row>
    <row r="57" spans="1:13" ht="12.75">
      <c r="A57" s="3">
        <f t="shared" si="3"/>
        <v>22</v>
      </c>
      <c r="B57">
        <f aca="true" t="shared" si="24" ref="B57:M57">(B23*3.7854)*4.205</f>
        <v>69.84645951600001</v>
      </c>
      <c r="C57">
        <f t="shared" si="24"/>
        <v>131.86145638800002</v>
      </c>
      <c r="D57">
        <f t="shared" si="24"/>
        <v>146.712583719</v>
      </c>
      <c r="E57">
        <f t="shared" si="24"/>
        <v>137.639547729</v>
      </c>
      <c r="F57">
        <f t="shared" si="24"/>
        <v>194.433569505</v>
      </c>
      <c r="G57">
        <f t="shared" si="24"/>
        <v>184.35772427400002</v>
      </c>
      <c r="H57">
        <f t="shared" si="24"/>
        <v>199.30435724700004</v>
      </c>
      <c r="I57">
        <f t="shared" si="24"/>
        <v>183.020645286</v>
      </c>
      <c r="J57">
        <f t="shared" si="24"/>
        <v>171.89423799300002</v>
      </c>
      <c r="K57">
        <f t="shared" si="24"/>
        <v>82.994402898</v>
      </c>
      <c r="L57">
        <f t="shared" si="24"/>
        <v>104.642348418</v>
      </c>
      <c r="M57">
        <f t="shared" si="24"/>
        <v>118.522501722</v>
      </c>
    </row>
    <row r="58" spans="1:13" ht="12.75">
      <c r="A58" s="3">
        <f t="shared" si="3"/>
        <v>23</v>
      </c>
      <c r="B58">
        <f aca="true" t="shared" si="25" ref="B58:M58">(B24*3.7854)*4.205</f>
        <v>68.843650275</v>
      </c>
      <c r="C58">
        <f t="shared" si="25"/>
        <v>138.97662671700002</v>
      </c>
      <c r="D58">
        <f t="shared" si="25"/>
        <v>145.502845587</v>
      </c>
      <c r="E58">
        <f t="shared" si="25"/>
        <v>137.40078362399998</v>
      </c>
      <c r="F58">
        <f t="shared" si="25"/>
        <v>191.48881221</v>
      </c>
      <c r="G58">
        <f t="shared" si="25"/>
        <v>182.32027057800002</v>
      </c>
      <c r="H58">
        <f t="shared" si="25"/>
        <v>197.21915073000002</v>
      </c>
      <c r="I58">
        <f t="shared" si="25"/>
        <v>180.82401552000002</v>
      </c>
      <c r="J58">
        <f t="shared" si="25"/>
        <v>171.00285200100004</v>
      </c>
      <c r="K58">
        <f t="shared" si="25"/>
        <v>80.972866809</v>
      </c>
      <c r="L58">
        <f t="shared" si="25"/>
        <v>104.11706738700002</v>
      </c>
      <c r="M58">
        <f t="shared" si="25"/>
        <v>120.464449776</v>
      </c>
    </row>
    <row r="59" spans="1:13" ht="12.75">
      <c r="A59" s="3">
        <f t="shared" si="3"/>
        <v>24</v>
      </c>
      <c r="B59">
        <f aca="true" t="shared" si="26" ref="B59:M59">(B25*3.7854)*4.205</f>
        <v>68.684474205</v>
      </c>
      <c r="C59">
        <f t="shared" si="26"/>
        <v>137.130184305</v>
      </c>
      <c r="D59">
        <f t="shared" si="26"/>
        <v>141.523443837</v>
      </c>
      <c r="E59">
        <f t="shared" si="26"/>
        <v>135.315577107</v>
      </c>
      <c r="F59">
        <f t="shared" si="26"/>
        <v>186.84087096599998</v>
      </c>
      <c r="G59">
        <f t="shared" si="26"/>
        <v>183.62551435199998</v>
      </c>
      <c r="H59">
        <f t="shared" si="26"/>
        <v>196.34368234500005</v>
      </c>
      <c r="I59">
        <f t="shared" si="26"/>
        <v>180.808097913</v>
      </c>
      <c r="J59">
        <f t="shared" si="26"/>
        <v>173.247234588</v>
      </c>
      <c r="K59">
        <f t="shared" si="26"/>
        <v>81.32305416300001</v>
      </c>
      <c r="L59">
        <f t="shared" si="26"/>
        <v>103.87830328199999</v>
      </c>
      <c r="M59">
        <f t="shared" si="26"/>
        <v>119.843663103</v>
      </c>
    </row>
    <row r="60" spans="1:13" ht="12.75">
      <c r="A60" s="3">
        <f t="shared" si="3"/>
        <v>25</v>
      </c>
      <c r="B60">
        <f aca="true" t="shared" si="27" ref="B60:M60">(B26*3.7854)*4.205</f>
        <v>66.66293811599999</v>
      </c>
      <c r="C60">
        <f t="shared" si="27"/>
        <v>139.088049966</v>
      </c>
      <c r="D60">
        <f t="shared" si="27"/>
        <v>141.953219226</v>
      </c>
      <c r="E60">
        <f t="shared" si="27"/>
        <v>132.195726135</v>
      </c>
      <c r="F60">
        <f t="shared" si="27"/>
        <v>183.53000871</v>
      </c>
      <c r="G60">
        <f t="shared" si="27"/>
        <v>184.97851094700002</v>
      </c>
      <c r="H60">
        <f t="shared" si="27"/>
        <v>198.412971255</v>
      </c>
      <c r="I60">
        <f t="shared" si="27"/>
        <v>178.563715326</v>
      </c>
      <c r="J60">
        <f t="shared" si="27"/>
        <v>167.73974256600002</v>
      </c>
      <c r="K60">
        <f t="shared" si="27"/>
        <v>82.48503947400002</v>
      </c>
      <c r="L60">
        <f t="shared" si="27"/>
        <v>104.30807867099999</v>
      </c>
      <c r="M60">
        <f t="shared" si="27"/>
        <v>120.591790632</v>
      </c>
    </row>
    <row r="61" spans="1:13" ht="12.75">
      <c r="A61" s="3">
        <f t="shared" si="3"/>
        <v>26</v>
      </c>
      <c r="B61">
        <f aca="true" t="shared" si="28" ref="B61:M61">(B27*3.7854)*4.205</f>
        <v>66.8539494</v>
      </c>
      <c r="C61">
        <f t="shared" si="28"/>
        <v>136.41389199000002</v>
      </c>
      <c r="D61">
        <f t="shared" si="28"/>
        <v>139.37456689200002</v>
      </c>
      <c r="E61">
        <f t="shared" si="28"/>
        <v>131.734115532</v>
      </c>
      <c r="F61">
        <f t="shared" si="28"/>
        <v>183.975701706</v>
      </c>
      <c r="G61">
        <f t="shared" si="28"/>
        <v>178.11802233</v>
      </c>
      <c r="H61">
        <f t="shared" si="28"/>
        <v>198.95416989300003</v>
      </c>
      <c r="I61">
        <f t="shared" si="28"/>
        <v>178.08618711600002</v>
      </c>
      <c r="J61">
        <f t="shared" si="28"/>
        <v>166.323075543</v>
      </c>
      <c r="K61">
        <f t="shared" si="28"/>
        <v>83.742530427</v>
      </c>
      <c r="L61">
        <f t="shared" si="28"/>
        <v>102.25470736800001</v>
      </c>
      <c r="M61">
        <f t="shared" si="28"/>
        <v>126.41763479400001</v>
      </c>
    </row>
    <row r="62" spans="1:13" ht="12.75">
      <c r="A62" s="3">
        <f t="shared" si="3"/>
        <v>27</v>
      </c>
      <c r="B62">
        <f aca="true" t="shared" si="29" ref="B62:M62">(B28*3.7854)*4.205</f>
        <v>65.230353486</v>
      </c>
      <c r="C62">
        <f t="shared" si="29"/>
        <v>143.465391891</v>
      </c>
      <c r="D62">
        <f t="shared" si="29"/>
        <v>144.69104763</v>
      </c>
      <c r="E62">
        <f t="shared" si="29"/>
        <v>129.983178762</v>
      </c>
      <c r="F62">
        <f t="shared" si="29"/>
        <v>180.951356376</v>
      </c>
      <c r="G62">
        <f t="shared" si="29"/>
        <v>181.763154333</v>
      </c>
      <c r="H62">
        <f t="shared" si="29"/>
        <v>197.028139446</v>
      </c>
      <c r="I62">
        <f t="shared" si="29"/>
        <v>175.57120521</v>
      </c>
      <c r="J62">
        <f t="shared" si="29"/>
        <v>163.983187314</v>
      </c>
      <c r="K62">
        <f t="shared" si="29"/>
        <v>85.557137625</v>
      </c>
      <c r="L62">
        <f t="shared" si="29"/>
        <v>106.934483826</v>
      </c>
      <c r="M62">
        <f t="shared" si="29"/>
        <v>122.31089218800001</v>
      </c>
    </row>
    <row r="63" spans="1:13" ht="12.75">
      <c r="A63" s="3">
        <f t="shared" si="3"/>
        <v>28</v>
      </c>
      <c r="B63">
        <f aca="true" t="shared" si="30" ref="B63:M63">(B29*3.7854)*4.205</f>
        <v>64.736907669</v>
      </c>
      <c r="C63">
        <f t="shared" si="30"/>
        <v>142.239736152</v>
      </c>
      <c r="D63">
        <f t="shared" si="30"/>
        <v>155.244421071</v>
      </c>
      <c r="E63">
        <f t="shared" si="30"/>
        <v>128.264077206</v>
      </c>
      <c r="F63">
        <f t="shared" si="30"/>
        <v>181.09461483900003</v>
      </c>
      <c r="G63">
        <f t="shared" si="30"/>
        <v>184.262218632</v>
      </c>
      <c r="H63">
        <f t="shared" si="30"/>
        <v>194.81559207300003</v>
      </c>
      <c r="I63">
        <f t="shared" si="30"/>
        <v>177.258471552</v>
      </c>
      <c r="J63">
        <f t="shared" si="30"/>
        <v>165.54311280000002</v>
      </c>
      <c r="K63">
        <f t="shared" si="30"/>
        <v>91.892345211</v>
      </c>
      <c r="L63">
        <f t="shared" si="30"/>
        <v>103.114258146</v>
      </c>
      <c r="M63">
        <f t="shared" si="30"/>
        <v>124.06182895799999</v>
      </c>
    </row>
    <row r="64" spans="1:13" ht="12.75">
      <c r="A64" s="3">
        <f t="shared" si="3"/>
        <v>29</v>
      </c>
      <c r="B64">
        <f aca="true" t="shared" si="31" ref="B64:M64">(B30*3.7854)*4.205</f>
        <v>65.278106307</v>
      </c>
      <c r="C64">
        <f t="shared" si="31"/>
        <v>0</v>
      </c>
      <c r="D64">
        <f t="shared" si="31"/>
        <v>149.46632973</v>
      </c>
      <c r="E64">
        <f t="shared" si="31"/>
        <v>126.84741018300001</v>
      </c>
      <c r="F64">
        <f t="shared" si="31"/>
        <v>184.48506512999998</v>
      </c>
      <c r="G64">
        <f t="shared" si="31"/>
        <v>218.325897612</v>
      </c>
      <c r="H64">
        <f t="shared" si="31"/>
        <v>192.045928455</v>
      </c>
      <c r="I64">
        <f t="shared" si="31"/>
        <v>174.52064314800003</v>
      </c>
      <c r="J64">
        <f t="shared" si="31"/>
        <v>167.628319317</v>
      </c>
      <c r="K64">
        <f t="shared" si="31"/>
        <v>86.862381399</v>
      </c>
      <c r="L64">
        <f t="shared" si="31"/>
        <v>103.30526943000001</v>
      </c>
      <c r="M64">
        <f t="shared" si="31"/>
        <v>120.448532169</v>
      </c>
    </row>
    <row r="65" spans="1:13" ht="12.75">
      <c r="A65" s="3">
        <f t="shared" si="3"/>
        <v>30</v>
      </c>
      <c r="B65">
        <f aca="true" t="shared" si="32" ref="B65:M65">(B31*3.7854)*4.205</f>
        <v>64.00469774700001</v>
      </c>
      <c r="C65">
        <f t="shared" si="32"/>
        <v>0</v>
      </c>
      <c r="D65">
        <f t="shared" si="32"/>
        <v>142.844605218</v>
      </c>
      <c r="E65">
        <f t="shared" si="32"/>
        <v>126.051529833</v>
      </c>
      <c r="F65">
        <f t="shared" si="32"/>
        <v>182.288435364</v>
      </c>
      <c r="G65">
        <f t="shared" si="32"/>
        <v>240.32403048600003</v>
      </c>
      <c r="H65">
        <f t="shared" si="32"/>
        <v>191.55248263800004</v>
      </c>
      <c r="I65">
        <f t="shared" si="32"/>
        <v>171.00285200100004</v>
      </c>
      <c r="J65">
        <f t="shared" si="32"/>
        <v>166.705098111</v>
      </c>
      <c r="K65">
        <f t="shared" si="32"/>
        <v>92.49721427700001</v>
      </c>
      <c r="L65">
        <f t="shared" si="32"/>
        <v>107.045907075</v>
      </c>
      <c r="M65">
        <f t="shared" si="32"/>
        <v>119.047782753</v>
      </c>
    </row>
    <row r="66" spans="1:13" ht="12.75">
      <c r="A66" s="3">
        <v>31</v>
      </c>
      <c r="B66">
        <f aca="true" t="shared" si="33" ref="B66:M66">(B32*3.7854)*4.205</f>
        <v>63.224735004</v>
      </c>
      <c r="C66">
        <f t="shared" si="33"/>
        <v>0</v>
      </c>
      <c r="D66">
        <f t="shared" si="33"/>
        <v>147.07868868000003</v>
      </c>
      <c r="E66">
        <f t="shared" si="33"/>
        <v>0</v>
      </c>
      <c r="F66">
        <f t="shared" si="33"/>
        <v>181.49255501399998</v>
      </c>
      <c r="G66">
        <f t="shared" si="33"/>
        <v>0</v>
      </c>
      <c r="H66">
        <f t="shared" si="33"/>
        <v>190.358662113</v>
      </c>
      <c r="I66">
        <f t="shared" si="33"/>
        <v>169.14049198200001</v>
      </c>
      <c r="J66">
        <f t="shared" si="33"/>
        <v>0</v>
      </c>
      <c r="K66">
        <f t="shared" si="33"/>
        <v>91.733169141</v>
      </c>
      <c r="L66">
        <f t="shared" si="33"/>
        <v>0</v>
      </c>
      <c r="M66">
        <f t="shared" si="33"/>
        <v>120.209768064</v>
      </c>
    </row>
    <row r="67" spans="1:13" ht="12.75">
      <c r="A67" s="1" t="s">
        <v>17</v>
      </c>
      <c r="B67">
        <f aca="true" t="shared" si="34" ref="B67:M67">SUM(B36:B66)</f>
        <v>1768.207373595</v>
      </c>
      <c r="C67">
        <f t="shared" si="34"/>
        <v>3171.3285130380004</v>
      </c>
      <c r="D67">
        <f t="shared" si="34"/>
        <v>4406.343804954</v>
      </c>
      <c r="E67">
        <f t="shared" si="34"/>
        <v>4211.735141771999</v>
      </c>
      <c r="F67">
        <f t="shared" si="34"/>
        <v>5057.087414328001</v>
      </c>
      <c r="G67">
        <f t="shared" si="34"/>
        <v>5601.947101938002</v>
      </c>
      <c r="H67">
        <f t="shared" si="34"/>
        <v>6614.895858596999</v>
      </c>
      <c r="I67">
        <f t="shared" si="34"/>
        <v>5721.42466008</v>
      </c>
      <c r="J67">
        <f t="shared" si="34"/>
        <v>5200.6642294680005</v>
      </c>
      <c r="K67">
        <f t="shared" si="34"/>
        <v>3534.409128708</v>
      </c>
      <c r="L67">
        <f t="shared" si="34"/>
        <v>2812.8799210049997</v>
      </c>
      <c r="M67">
        <f t="shared" si="34"/>
        <v>3553.2396577889995</v>
      </c>
    </row>
    <row r="70" spans="1:4" ht="12.75">
      <c r="A70" s="20" t="s">
        <v>12</v>
      </c>
      <c r="D70">
        <f>SUM(B67:M67)</f>
        <v>51654.162805272004</v>
      </c>
    </row>
    <row r="71" spans="1:4" ht="12.75">
      <c r="A71" s="20" t="s">
        <v>13</v>
      </c>
      <c r="D71">
        <f>SUM(F67:K67)</f>
        <v>31730.428393119</v>
      </c>
    </row>
    <row r="72" spans="1:4" ht="12.75">
      <c r="A72" s="20" t="s">
        <v>14</v>
      </c>
      <c r="D72">
        <f>SUM(B67:E67,L67:M67)</f>
        <v>19923.734412152997</v>
      </c>
    </row>
    <row r="75" ht="12.75">
      <c r="D75">
        <f>D70-'2007-002'!D70</f>
        <v>21868.770481911</v>
      </c>
    </row>
    <row r="76" ht="12.75">
      <c r="D76">
        <f>D71-'2007-002'!D71</f>
        <v>27445.838364108</v>
      </c>
    </row>
    <row r="77" ht="12.75">
      <c r="D77">
        <f>D72-'2007-002'!D72</f>
        <v>-5577.067882197007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9">
      <selection activeCell="A33" sqref="A33:M33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3">
        <v>1</v>
      </c>
      <c r="B2" s="14">
        <v>0</v>
      </c>
      <c r="C2" s="14">
        <v>0</v>
      </c>
      <c r="D2" s="6">
        <v>13.204</v>
      </c>
      <c r="E2" s="6">
        <v>12.824</v>
      </c>
      <c r="F2" s="6">
        <v>8.871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8.38</v>
      </c>
      <c r="M2" s="6">
        <v>10.01</v>
      </c>
    </row>
    <row r="3" spans="1:13" ht="12.75">
      <c r="A3" s="3">
        <f aca="true" t="shared" si="0" ref="A3:A30">A4-1</f>
        <v>2</v>
      </c>
      <c r="B3" s="14">
        <v>0</v>
      </c>
      <c r="C3" s="14">
        <v>0</v>
      </c>
      <c r="D3" s="6">
        <v>18.404</v>
      </c>
      <c r="E3" s="6">
        <v>12.781</v>
      </c>
      <c r="F3" s="6">
        <v>10.41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7.778</v>
      </c>
      <c r="M3" s="6">
        <v>10.007</v>
      </c>
    </row>
    <row r="4" spans="1:13" ht="12.75">
      <c r="A4" s="3">
        <f t="shared" si="0"/>
        <v>3</v>
      </c>
      <c r="B4" s="14">
        <v>0</v>
      </c>
      <c r="C4" s="14">
        <v>0</v>
      </c>
      <c r="D4" s="6">
        <v>16.097</v>
      </c>
      <c r="E4" s="6">
        <v>12.445</v>
      </c>
      <c r="F4" s="6">
        <v>12.061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7.294</v>
      </c>
      <c r="M4" s="6">
        <v>9.803</v>
      </c>
    </row>
    <row r="5" spans="1:13" ht="12.75">
      <c r="A5" s="3">
        <f t="shared" si="0"/>
        <v>4</v>
      </c>
      <c r="B5" s="14">
        <v>0</v>
      </c>
      <c r="C5" s="14">
        <v>0</v>
      </c>
      <c r="D5" s="6">
        <v>18.782</v>
      </c>
      <c r="E5" s="6">
        <v>12.42</v>
      </c>
      <c r="F5" s="6">
        <v>11.437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6.97</v>
      </c>
      <c r="M5" s="6">
        <v>9.683</v>
      </c>
    </row>
    <row r="6" spans="1:13" ht="12.75">
      <c r="A6" s="3">
        <f t="shared" si="0"/>
        <v>5</v>
      </c>
      <c r="B6" s="14">
        <v>0</v>
      </c>
      <c r="C6" s="14">
        <v>0</v>
      </c>
      <c r="D6" s="6">
        <v>17.267</v>
      </c>
      <c r="E6" s="6">
        <v>12.212</v>
      </c>
      <c r="F6" s="6">
        <v>10.355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6.768</v>
      </c>
      <c r="M6" s="6">
        <v>9.567</v>
      </c>
    </row>
    <row r="7" spans="1:13" ht="12.75">
      <c r="A7" s="3">
        <f t="shared" si="0"/>
        <v>6</v>
      </c>
      <c r="B7" s="14">
        <v>0</v>
      </c>
      <c r="C7" s="14">
        <v>0</v>
      </c>
      <c r="D7" s="6">
        <v>18.231</v>
      </c>
      <c r="E7" s="6">
        <v>12.072</v>
      </c>
      <c r="F7" s="6">
        <v>9.572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6.571</v>
      </c>
      <c r="M7" s="6">
        <v>9.476</v>
      </c>
    </row>
    <row r="8" spans="1:13" ht="12.75">
      <c r="A8" s="3">
        <f t="shared" si="0"/>
        <v>7</v>
      </c>
      <c r="B8" s="14">
        <v>0</v>
      </c>
      <c r="C8" s="14">
        <v>0</v>
      </c>
      <c r="D8" s="6">
        <v>17.886</v>
      </c>
      <c r="E8" s="6">
        <v>12.009</v>
      </c>
      <c r="F8" s="6">
        <v>8.85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6.895</v>
      </c>
      <c r="M8" s="6">
        <v>9.547</v>
      </c>
    </row>
    <row r="9" spans="1:13" ht="12.75">
      <c r="A9" s="3">
        <f t="shared" si="0"/>
        <v>8</v>
      </c>
      <c r="B9" s="14">
        <v>0</v>
      </c>
      <c r="C9" s="14">
        <v>0</v>
      </c>
      <c r="D9" s="6">
        <v>17.7</v>
      </c>
      <c r="E9" s="6">
        <v>12.186</v>
      </c>
      <c r="F9" s="6">
        <v>8.312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8.278</v>
      </c>
      <c r="M9" s="6">
        <v>9.547</v>
      </c>
    </row>
    <row r="10" spans="1:13" ht="12.75">
      <c r="A10" s="3">
        <f t="shared" si="0"/>
        <v>9</v>
      </c>
      <c r="B10" s="14">
        <v>0</v>
      </c>
      <c r="C10" s="14">
        <v>0</v>
      </c>
      <c r="D10" s="6">
        <v>17.377</v>
      </c>
      <c r="E10" s="6">
        <v>12.228</v>
      </c>
      <c r="F10" s="6">
        <v>7.962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8.341</v>
      </c>
      <c r="M10" s="6">
        <v>9.209</v>
      </c>
    </row>
    <row r="11" spans="1:13" ht="12.75">
      <c r="A11" s="3">
        <f t="shared" si="0"/>
        <v>10</v>
      </c>
      <c r="B11" s="14">
        <v>0</v>
      </c>
      <c r="C11" s="6">
        <v>12.832</v>
      </c>
      <c r="D11" s="6">
        <v>17.684</v>
      </c>
      <c r="E11" s="6">
        <v>12.114</v>
      </c>
      <c r="F11" s="6">
        <v>7.551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7.972</v>
      </c>
      <c r="M11" s="6">
        <v>9.063</v>
      </c>
    </row>
    <row r="12" spans="1:13" ht="12.75">
      <c r="A12" s="3">
        <f t="shared" si="0"/>
        <v>11</v>
      </c>
      <c r="B12" s="14">
        <v>0</v>
      </c>
      <c r="C12" s="6">
        <v>13.068</v>
      </c>
      <c r="D12" s="6">
        <v>17.033</v>
      </c>
      <c r="E12" s="6">
        <v>11.745</v>
      </c>
      <c r="F12" s="6">
        <v>6.921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7.658</v>
      </c>
      <c r="M12" s="6">
        <v>9.044</v>
      </c>
    </row>
    <row r="13" spans="1:13" ht="12.75">
      <c r="A13" s="3">
        <f t="shared" si="0"/>
        <v>12</v>
      </c>
      <c r="B13" s="14">
        <v>0</v>
      </c>
      <c r="C13" s="6">
        <v>11.829</v>
      </c>
      <c r="D13" s="6">
        <v>17.1</v>
      </c>
      <c r="E13" s="6">
        <v>11.702</v>
      </c>
      <c r="F13" s="6">
        <v>6.28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7.441</v>
      </c>
      <c r="M13" s="6">
        <v>9.035</v>
      </c>
    </row>
    <row r="14" spans="1:13" ht="12.75">
      <c r="A14" s="3">
        <f t="shared" si="0"/>
        <v>13</v>
      </c>
      <c r="B14" s="14">
        <v>0</v>
      </c>
      <c r="C14" s="6">
        <v>11.598</v>
      </c>
      <c r="D14" s="6">
        <v>18.455</v>
      </c>
      <c r="E14" s="6">
        <v>11.496</v>
      </c>
      <c r="F14" s="6">
        <v>5.63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7.149</v>
      </c>
      <c r="M14" s="6">
        <v>9.226</v>
      </c>
    </row>
    <row r="15" spans="1:13" ht="12.75">
      <c r="A15" s="3">
        <f t="shared" si="0"/>
        <v>14</v>
      </c>
      <c r="B15" s="14">
        <v>0</v>
      </c>
      <c r="C15" s="6">
        <v>11.315</v>
      </c>
      <c r="D15" s="6">
        <v>18.866</v>
      </c>
      <c r="E15" s="6">
        <v>11.447</v>
      </c>
      <c r="F15" s="6">
        <v>4.677</v>
      </c>
      <c r="G15" s="6">
        <v>0</v>
      </c>
      <c r="H15" s="6">
        <v>0</v>
      </c>
      <c r="I15" s="6">
        <v>0</v>
      </c>
      <c r="J15" s="6">
        <v>0</v>
      </c>
      <c r="K15" s="6">
        <v>0.059</v>
      </c>
      <c r="L15" s="6">
        <v>6.839</v>
      </c>
      <c r="M15" s="6">
        <v>9.334</v>
      </c>
    </row>
    <row r="16" spans="1:13" ht="12.75">
      <c r="A16" s="3">
        <f t="shared" si="0"/>
        <v>15</v>
      </c>
      <c r="B16" s="14">
        <v>0</v>
      </c>
      <c r="C16" s="6">
        <v>12.118</v>
      </c>
      <c r="D16" s="6">
        <v>18.091</v>
      </c>
      <c r="E16" s="6">
        <v>11.484</v>
      </c>
      <c r="F16" s="6">
        <v>3.594</v>
      </c>
      <c r="G16" s="6">
        <v>0</v>
      </c>
      <c r="H16" s="6">
        <v>0</v>
      </c>
      <c r="I16" s="6">
        <v>0</v>
      </c>
      <c r="J16" s="6">
        <v>0</v>
      </c>
      <c r="K16" s="6">
        <v>0.545</v>
      </c>
      <c r="L16" s="6">
        <v>6.788</v>
      </c>
      <c r="M16" s="6">
        <v>9.539</v>
      </c>
    </row>
    <row r="17" spans="1:13" ht="12.75">
      <c r="A17" s="3">
        <f t="shared" si="0"/>
        <v>16</v>
      </c>
      <c r="B17" s="14">
        <v>0</v>
      </c>
      <c r="C17" s="6">
        <v>13.554</v>
      </c>
      <c r="D17" s="6">
        <v>17.303</v>
      </c>
      <c r="E17" s="6">
        <v>11.235</v>
      </c>
      <c r="F17" s="6">
        <v>2.406</v>
      </c>
      <c r="G17" s="6">
        <v>0</v>
      </c>
      <c r="H17" s="6">
        <v>0</v>
      </c>
      <c r="I17" s="6">
        <v>0</v>
      </c>
      <c r="J17" s="6">
        <v>0</v>
      </c>
      <c r="K17" s="6">
        <v>12.266</v>
      </c>
      <c r="L17" s="6">
        <v>7.542</v>
      </c>
      <c r="M17" s="6">
        <v>9.588</v>
      </c>
    </row>
    <row r="18" spans="1:13" ht="12.75">
      <c r="A18" s="3">
        <f t="shared" si="0"/>
        <v>17</v>
      </c>
      <c r="B18" s="14">
        <v>0</v>
      </c>
      <c r="C18" s="6">
        <v>14.298</v>
      </c>
      <c r="D18" s="6">
        <v>16.654</v>
      </c>
      <c r="E18" s="6">
        <v>11.209</v>
      </c>
      <c r="F18" s="6">
        <v>1.53</v>
      </c>
      <c r="G18" s="6">
        <v>0</v>
      </c>
      <c r="H18" s="6">
        <v>0</v>
      </c>
      <c r="I18" s="6">
        <v>0</v>
      </c>
      <c r="J18" s="6">
        <v>0</v>
      </c>
      <c r="K18" s="6">
        <v>9.949</v>
      </c>
      <c r="L18" s="6">
        <v>8.806</v>
      </c>
      <c r="M18" s="6">
        <v>9.547</v>
      </c>
    </row>
    <row r="19" spans="1:13" ht="12.75">
      <c r="A19" s="3">
        <f t="shared" si="0"/>
        <v>18</v>
      </c>
      <c r="B19" s="14">
        <v>0</v>
      </c>
      <c r="C19" s="6">
        <v>15.156</v>
      </c>
      <c r="D19" s="6">
        <v>16.185</v>
      </c>
      <c r="E19" s="6">
        <v>11.424</v>
      </c>
      <c r="F19" s="6">
        <v>0.998</v>
      </c>
      <c r="G19" s="6">
        <v>0</v>
      </c>
      <c r="H19" s="6">
        <v>0</v>
      </c>
      <c r="I19" s="6">
        <v>0</v>
      </c>
      <c r="J19" s="6">
        <v>0</v>
      </c>
      <c r="K19" s="6">
        <v>12.516</v>
      </c>
      <c r="L19" s="6">
        <v>8.832</v>
      </c>
      <c r="M19" s="6">
        <v>9.45</v>
      </c>
    </row>
    <row r="20" spans="1:13" ht="12.75">
      <c r="A20" s="3">
        <f t="shared" si="0"/>
        <v>19</v>
      </c>
      <c r="B20" s="14">
        <v>0</v>
      </c>
      <c r="C20" s="6">
        <v>15.789</v>
      </c>
      <c r="D20" s="6">
        <v>15.757</v>
      </c>
      <c r="E20" s="6">
        <v>11.278</v>
      </c>
      <c r="F20" s="6">
        <v>0.56</v>
      </c>
      <c r="G20" s="6">
        <v>0</v>
      </c>
      <c r="H20" s="6">
        <v>0</v>
      </c>
      <c r="I20" s="6">
        <v>0</v>
      </c>
      <c r="J20" s="6">
        <v>0</v>
      </c>
      <c r="K20" s="6">
        <v>9.709</v>
      </c>
      <c r="L20" s="6">
        <v>8.141</v>
      </c>
      <c r="M20" s="6">
        <v>9.613</v>
      </c>
    </row>
    <row r="21" spans="1:13" ht="12.75">
      <c r="A21" s="3">
        <f t="shared" si="0"/>
        <v>20</v>
      </c>
      <c r="B21" s="14">
        <v>0</v>
      </c>
      <c r="C21" s="6">
        <v>14.241</v>
      </c>
      <c r="D21" s="6">
        <v>15.467</v>
      </c>
      <c r="E21" s="6">
        <v>11.222</v>
      </c>
      <c r="F21" s="6">
        <v>0.118</v>
      </c>
      <c r="G21" s="6">
        <v>0</v>
      </c>
      <c r="H21" s="6">
        <v>0</v>
      </c>
      <c r="I21" s="6">
        <v>0</v>
      </c>
      <c r="J21" s="6">
        <v>0</v>
      </c>
      <c r="K21" s="6">
        <v>7.512</v>
      </c>
      <c r="L21" s="6">
        <v>7.243</v>
      </c>
      <c r="M21" s="6">
        <v>9.917</v>
      </c>
    </row>
    <row r="22" spans="1:13" ht="12.75">
      <c r="A22" s="3">
        <f t="shared" si="0"/>
        <v>21</v>
      </c>
      <c r="B22" s="14">
        <v>0</v>
      </c>
      <c r="C22" s="6">
        <v>13.635</v>
      </c>
      <c r="D22" s="6">
        <v>15.357</v>
      </c>
      <c r="E22" s="6">
        <v>10.979</v>
      </c>
      <c r="F22" s="6">
        <v>0.906</v>
      </c>
      <c r="G22" s="6">
        <v>0</v>
      </c>
      <c r="H22" s="6">
        <v>0</v>
      </c>
      <c r="I22" s="6">
        <v>0</v>
      </c>
      <c r="J22" s="6">
        <v>0</v>
      </c>
      <c r="K22" s="6">
        <v>6.955</v>
      </c>
      <c r="L22" s="6">
        <v>6.486</v>
      </c>
      <c r="M22" s="6">
        <v>9.802</v>
      </c>
    </row>
    <row r="23" spans="1:13" ht="12.75">
      <c r="A23" s="3">
        <f t="shared" si="0"/>
        <v>22</v>
      </c>
      <c r="B23" s="14">
        <v>0</v>
      </c>
      <c r="C23" s="6">
        <v>13.721</v>
      </c>
      <c r="D23" s="6">
        <v>14.901</v>
      </c>
      <c r="E23" s="6">
        <v>11.056</v>
      </c>
      <c r="F23" s="6">
        <v>0.815</v>
      </c>
      <c r="G23" s="6">
        <v>0</v>
      </c>
      <c r="H23" s="6">
        <v>0</v>
      </c>
      <c r="I23" s="6">
        <v>0</v>
      </c>
      <c r="J23" s="6">
        <v>0</v>
      </c>
      <c r="K23" s="6">
        <v>7.296</v>
      </c>
      <c r="L23" s="6">
        <v>5.889</v>
      </c>
      <c r="M23" s="6">
        <v>9.514</v>
      </c>
    </row>
    <row r="24" spans="1:13" ht="12.75">
      <c r="A24" s="3">
        <f t="shared" si="0"/>
        <v>23</v>
      </c>
      <c r="B24" s="14">
        <v>0</v>
      </c>
      <c r="C24" s="6">
        <v>14.63</v>
      </c>
      <c r="D24" s="6">
        <v>14.596</v>
      </c>
      <c r="E24" s="6">
        <v>11.234</v>
      </c>
      <c r="F24" s="6">
        <v>0.32</v>
      </c>
      <c r="G24" s="6">
        <v>0</v>
      </c>
      <c r="H24" s="6">
        <v>0</v>
      </c>
      <c r="I24" s="6">
        <v>0</v>
      </c>
      <c r="J24" s="6">
        <v>0</v>
      </c>
      <c r="K24" s="6">
        <v>6.958</v>
      </c>
      <c r="L24" s="6">
        <v>5.618</v>
      </c>
      <c r="M24" s="6">
        <v>9.475</v>
      </c>
    </row>
    <row r="25" spans="1:13" ht="12.75">
      <c r="A25" s="3">
        <f t="shared" si="0"/>
        <v>24</v>
      </c>
      <c r="B25" s="14">
        <v>0</v>
      </c>
      <c r="C25" s="6">
        <v>15.737</v>
      </c>
      <c r="D25" s="6">
        <v>14.157</v>
      </c>
      <c r="E25" s="6">
        <v>11.055</v>
      </c>
      <c r="F25" s="6">
        <v>0.09</v>
      </c>
      <c r="G25" s="6">
        <v>0</v>
      </c>
      <c r="H25" s="6">
        <v>0</v>
      </c>
      <c r="I25" s="6">
        <v>0</v>
      </c>
      <c r="J25" s="6">
        <v>0</v>
      </c>
      <c r="K25" s="6">
        <v>6.697</v>
      </c>
      <c r="L25" s="6">
        <v>5.379</v>
      </c>
      <c r="M25" s="6">
        <v>9.416</v>
      </c>
    </row>
    <row r="26" spans="1:13" ht="12.75">
      <c r="A26" s="3">
        <f t="shared" si="0"/>
        <v>25</v>
      </c>
      <c r="B26" s="14">
        <v>0</v>
      </c>
      <c r="C26" s="6">
        <v>14.325</v>
      </c>
      <c r="D26" s="6">
        <v>14</v>
      </c>
      <c r="E26" s="6">
        <v>10.959</v>
      </c>
      <c r="F26" s="6">
        <v>0.005</v>
      </c>
      <c r="G26" s="6">
        <v>0</v>
      </c>
      <c r="H26" s="6">
        <v>0</v>
      </c>
      <c r="I26" s="6">
        <v>0</v>
      </c>
      <c r="J26" s="6">
        <v>0</v>
      </c>
      <c r="K26" s="6">
        <v>6.45</v>
      </c>
      <c r="L26" s="6">
        <v>5.368</v>
      </c>
      <c r="M26" s="6">
        <v>9.235</v>
      </c>
    </row>
    <row r="27" spans="1:13" ht="12.75">
      <c r="A27" s="3">
        <f t="shared" si="0"/>
        <v>26</v>
      </c>
      <c r="B27" s="14">
        <v>0</v>
      </c>
      <c r="C27" s="6">
        <v>14.328</v>
      </c>
      <c r="D27" s="6">
        <v>13.629</v>
      </c>
      <c r="E27" s="6">
        <v>10.822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6.415</v>
      </c>
      <c r="L27" s="6">
        <v>4.494</v>
      </c>
      <c r="M27" s="6">
        <v>9.099</v>
      </c>
    </row>
    <row r="28" spans="1:13" ht="12.75">
      <c r="A28" s="3">
        <f t="shared" si="0"/>
        <v>27</v>
      </c>
      <c r="B28" s="14">
        <v>0</v>
      </c>
      <c r="C28" s="6">
        <v>13.541</v>
      </c>
      <c r="D28" s="6">
        <v>13.602</v>
      </c>
      <c r="E28" s="6">
        <v>10.699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7.465</v>
      </c>
      <c r="L28" s="6">
        <v>2.813</v>
      </c>
      <c r="M28" s="6">
        <v>9.007</v>
      </c>
    </row>
    <row r="29" spans="1:13" ht="12.75">
      <c r="A29" s="3">
        <f t="shared" si="0"/>
        <v>28</v>
      </c>
      <c r="B29" s="14">
        <v>0</v>
      </c>
      <c r="C29" s="6">
        <v>12.449</v>
      </c>
      <c r="D29" s="6">
        <v>13.882</v>
      </c>
      <c r="E29" s="6">
        <v>10.62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9.428</v>
      </c>
      <c r="L29" s="6">
        <v>4.76</v>
      </c>
      <c r="M29" s="6">
        <v>8.951</v>
      </c>
    </row>
    <row r="30" spans="1:13" ht="12.75">
      <c r="A30" s="3">
        <f t="shared" si="0"/>
        <v>29</v>
      </c>
      <c r="B30" s="14">
        <v>0</v>
      </c>
      <c r="C30" s="9"/>
      <c r="D30" s="6">
        <v>13.482</v>
      </c>
      <c r="E30" s="6">
        <v>10.514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9.88</v>
      </c>
      <c r="L30" s="6">
        <v>7.915</v>
      </c>
      <c r="M30" s="6">
        <v>8.996</v>
      </c>
    </row>
    <row r="31" spans="1:13" ht="12.75">
      <c r="A31" s="3">
        <f>A32-1</f>
        <v>30</v>
      </c>
      <c r="B31" s="14">
        <v>0</v>
      </c>
      <c r="C31" s="9"/>
      <c r="D31" s="6">
        <v>12.612</v>
      </c>
      <c r="E31" s="6">
        <v>9.846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9.773</v>
      </c>
      <c r="L31" s="6">
        <v>9.625</v>
      </c>
      <c r="M31" s="6">
        <v>9.059</v>
      </c>
    </row>
    <row r="32" spans="1:13" ht="12.75">
      <c r="A32" s="3">
        <v>31</v>
      </c>
      <c r="B32" s="14">
        <v>0</v>
      </c>
      <c r="C32" s="9"/>
      <c r="D32" s="6">
        <v>12.978</v>
      </c>
      <c r="E32" s="9"/>
      <c r="F32" s="6">
        <v>0</v>
      </c>
      <c r="G32" s="9"/>
      <c r="H32" s="6">
        <v>0</v>
      </c>
      <c r="I32" s="6">
        <v>0</v>
      </c>
      <c r="J32" s="9"/>
      <c r="K32" s="6">
        <v>9.069</v>
      </c>
      <c r="L32" s="9"/>
      <c r="M32" s="6">
        <v>9.038</v>
      </c>
    </row>
    <row r="33" spans="1:13" ht="12.75">
      <c r="A33" s="1" t="s">
        <v>19</v>
      </c>
      <c r="B33">
        <f>AVERAGE(B2:B32)</f>
        <v>0</v>
      </c>
      <c r="C33">
        <f aca="true" t="shared" si="1" ref="C33:M33">AVERAGE(C2:C32)</f>
        <v>9.220142857142857</v>
      </c>
      <c r="D33">
        <f t="shared" si="1"/>
        <v>16.02383870967742</v>
      </c>
      <c r="E33">
        <f t="shared" si="1"/>
        <v>11.51056666666667</v>
      </c>
      <c r="F33">
        <f t="shared" si="1"/>
        <v>4.2010000000000005</v>
      </c>
      <c r="G33">
        <f t="shared" si="1"/>
        <v>0</v>
      </c>
      <c r="H33">
        <f t="shared" si="1"/>
        <v>0</v>
      </c>
      <c r="I33">
        <f t="shared" si="1"/>
        <v>0</v>
      </c>
      <c r="J33">
        <f t="shared" si="1"/>
        <v>0</v>
      </c>
      <c r="K33">
        <f t="shared" si="1"/>
        <v>4.482</v>
      </c>
      <c r="L33">
        <f t="shared" si="1"/>
        <v>7.001099999999997</v>
      </c>
      <c r="M33">
        <f t="shared" si="1"/>
        <v>9.412806451612902</v>
      </c>
    </row>
    <row r="36" spans="1:13" ht="12.75">
      <c r="A36" s="3">
        <v>2007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</row>
    <row r="37" spans="1:13" ht="12.75">
      <c r="A37" s="3">
        <v>1</v>
      </c>
      <c r="B37">
        <f aca="true" t="shared" si="2" ref="B37:B65">(B2*3.7854)*4.205</f>
        <v>0</v>
      </c>
      <c r="C37">
        <f aca="true" t="shared" si="3" ref="C37:M37">(C2*3.7854)*4.205</f>
        <v>0</v>
      </c>
      <c r="D37">
        <f t="shared" si="3"/>
        <v>210.176082828</v>
      </c>
      <c r="E37">
        <f t="shared" si="3"/>
        <v>204.12739216800003</v>
      </c>
      <c r="F37">
        <f t="shared" si="3"/>
        <v>141.205091697</v>
      </c>
      <c r="G37">
        <f t="shared" si="3"/>
        <v>0</v>
      </c>
      <c r="H37">
        <f t="shared" si="3"/>
        <v>0</v>
      </c>
      <c r="I37">
        <f t="shared" si="3"/>
        <v>0</v>
      </c>
      <c r="J37">
        <f t="shared" si="3"/>
        <v>0</v>
      </c>
      <c r="K37">
        <f t="shared" si="3"/>
        <v>0</v>
      </c>
      <c r="L37">
        <f t="shared" si="3"/>
        <v>133.38954666</v>
      </c>
      <c r="M37">
        <f t="shared" si="3"/>
        <v>159.33524607</v>
      </c>
    </row>
    <row r="38" spans="1:13" ht="12.75">
      <c r="A38" s="3">
        <f aca="true" t="shared" si="4" ref="A38:A65">A39-1</f>
        <v>2</v>
      </c>
      <c r="B38">
        <f t="shared" si="2"/>
        <v>0</v>
      </c>
      <c r="C38">
        <f aca="true" t="shared" si="5" ref="C38:M38">(C3*3.7854)*4.205</f>
        <v>0</v>
      </c>
      <c r="D38">
        <f t="shared" si="5"/>
        <v>292.947639228</v>
      </c>
      <c r="E38">
        <f t="shared" si="5"/>
        <v>203.44293506700004</v>
      </c>
      <c r="F38">
        <f t="shared" si="5"/>
        <v>165.70228887</v>
      </c>
      <c r="G38">
        <f t="shared" si="5"/>
        <v>0</v>
      </c>
      <c r="H38">
        <f t="shared" si="5"/>
        <v>0</v>
      </c>
      <c r="I38">
        <f t="shared" si="5"/>
        <v>0</v>
      </c>
      <c r="J38">
        <f t="shared" si="5"/>
        <v>0</v>
      </c>
      <c r="K38">
        <f t="shared" si="5"/>
        <v>0</v>
      </c>
      <c r="L38">
        <f t="shared" si="5"/>
        <v>123.807147246</v>
      </c>
      <c r="M38">
        <f t="shared" si="5"/>
        <v>159.287493249</v>
      </c>
    </row>
    <row r="39" spans="1:13" ht="12.75">
      <c r="A39" s="3">
        <f t="shared" si="4"/>
        <v>3</v>
      </c>
      <c r="B39">
        <f t="shared" si="2"/>
        <v>0</v>
      </c>
      <c r="C39">
        <f aca="true" t="shared" si="6" ref="C39:M39">(C4*3.7854)*4.205</f>
        <v>0</v>
      </c>
      <c r="D39">
        <f t="shared" si="6"/>
        <v>256.22571987900005</v>
      </c>
      <c r="E39">
        <f t="shared" si="6"/>
        <v>198.09461911500003</v>
      </c>
      <c r="F39">
        <f t="shared" si="6"/>
        <v>191.982258027</v>
      </c>
      <c r="G39">
        <f t="shared" si="6"/>
        <v>0</v>
      </c>
      <c r="H39">
        <f t="shared" si="6"/>
        <v>0</v>
      </c>
      <c r="I39">
        <f t="shared" si="6"/>
        <v>0</v>
      </c>
      <c r="J39">
        <f t="shared" si="6"/>
        <v>0</v>
      </c>
      <c r="K39">
        <f t="shared" si="6"/>
        <v>0</v>
      </c>
      <c r="L39">
        <f t="shared" si="6"/>
        <v>116.10302545799999</v>
      </c>
      <c r="M39">
        <f t="shared" si="6"/>
        <v>156.04030142100004</v>
      </c>
    </row>
    <row r="40" spans="1:13" ht="12.75">
      <c r="A40" s="3">
        <f t="shared" si="4"/>
        <v>4</v>
      </c>
      <c r="B40">
        <f t="shared" si="2"/>
        <v>0</v>
      </c>
      <c r="C40">
        <f aca="true" t="shared" si="7" ref="C40:M40">(C5*3.7854)*4.205</f>
        <v>0</v>
      </c>
      <c r="D40">
        <f t="shared" si="7"/>
        <v>298.96449467400004</v>
      </c>
      <c r="E40">
        <f t="shared" si="7"/>
        <v>197.69667894</v>
      </c>
      <c r="F40">
        <f t="shared" si="7"/>
        <v>182.049671259</v>
      </c>
      <c r="G40">
        <f t="shared" si="7"/>
        <v>0</v>
      </c>
      <c r="H40">
        <f t="shared" si="7"/>
        <v>0</v>
      </c>
      <c r="I40">
        <f t="shared" si="7"/>
        <v>0</v>
      </c>
      <c r="J40">
        <f t="shared" si="7"/>
        <v>0</v>
      </c>
      <c r="K40">
        <f t="shared" si="7"/>
        <v>0</v>
      </c>
      <c r="L40">
        <f t="shared" si="7"/>
        <v>110.94572079</v>
      </c>
      <c r="M40">
        <f t="shared" si="7"/>
        <v>154.130188581</v>
      </c>
    </row>
    <row r="41" spans="1:13" ht="12.75">
      <c r="A41" s="3">
        <f t="shared" si="4"/>
        <v>5</v>
      </c>
      <c r="B41">
        <f t="shared" si="2"/>
        <v>0</v>
      </c>
      <c r="C41">
        <f aca="true" t="shared" si="8" ref="C41:M41">(C6*3.7854)*4.205</f>
        <v>0</v>
      </c>
      <c r="D41">
        <f t="shared" si="8"/>
        <v>274.84932006900004</v>
      </c>
      <c r="E41">
        <f t="shared" si="8"/>
        <v>194.385816684</v>
      </c>
      <c r="F41">
        <f t="shared" si="8"/>
        <v>164.826820485</v>
      </c>
      <c r="G41">
        <f t="shared" si="8"/>
        <v>0</v>
      </c>
      <c r="H41">
        <f t="shared" si="8"/>
        <v>0</v>
      </c>
      <c r="I41">
        <f t="shared" si="8"/>
        <v>0</v>
      </c>
      <c r="J41">
        <f t="shared" si="8"/>
        <v>0</v>
      </c>
      <c r="K41">
        <f t="shared" si="8"/>
        <v>0</v>
      </c>
      <c r="L41">
        <f t="shared" si="8"/>
        <v>107.73036417600001</v>
      </c>
      <c r="M41">
        <f t="shared" si="8"/>
        <v>152.283746169</v>
      </c>
    </row>
    <row r="42" spans="1:13" ht="12.75">
      <c r="A42" s="3">
        <f t="shared" si="4"/>
        <v>6</v>
      </c>
      <c r="B42">
        <f t="shared" si="2"/>
        <v>0</v>
      </c>
      <c r="C42">
        <f aca="true" t="shared" si="9" ref="C42:M42">(C7*3.7854)*4.205</f>
        <v>0</v>
      </c>
      <c r="D42">
        <f t="shared" si="9"/>
        <v>290.19389321700004</v>
      </c>
      <c r="E42">
        <f t="shared" si="9"/>
        <v>192.157351704</v>
      </c>
      <c r="F42">
        <f t="shared" si="9"/>
        <v>152.36333420399998</v>
      </c>
      <c r="G42">
        <f t="shared" si="9"/>
        <v>0</v>
      </c>
      <c r="H42">
        <f t="shared" si="9"/>
        <v>0</v>
      </c>
      <c r="I42">
        <f t="shared" si="9"/>
        <v>0</v>
      </c>
      <c r="J42">
        <f t="shared" si="9"/>
        <v>0</v>
      </c>
      <c r="K42">
        <f t="shared" si="9"/>
        <v>0</v>
      </c>
      <c r="L42">
        <f t="shared" si="9"/>
        <v>104.59459559700001</v>
      </c>
      <c r="M42">
        <f t="shared" si="9"/>
        <v>150.83524393200003</v>
      </c>
    </row>
    <row r="43" spans="1:13" ht="12.75">
      <c r="A43" s="3">
        <f t="shared" si="4"/>
        <v>7</v>
      </c>
      <c r="B43">
        <f t="shared" si="2"/>
        <v>0</v>
      </c>
      <c r="C43">
        <f aca="true" t="shared" si="10" ref="C43:M43">(C8*3.7854)*4.205</f>
        <v>0</v>
      </c>
      <c r="D43">
        <f t="shared" si="10"/>
        <v>284.70231880200004</v>
      </c>
      <c r="E43">
        <f t="shared" si="10"/>
        <v>191.154542463</v>
      </c>
      <c r="F43">
        <f t="shared" si="10"/>
        <v>140.87082195000002</v>
      </c>
      <c r="G43">
        <f t="shared" si="10"/>
        <v>0</v>
      </c>
      <c r="H43">
        <f t="shared" si="10"/>
        <v>0</v>
      </c>
      <c r="I43">
        <f t="shared" si="10"/>
        <v>0</v>
      </c>
      <c r="J43">
        <f t="shared" si="10"/>
        <v>0</v>
      </c>
      <c r="K43">
        <f t="shared" si="10"/>
        <v>0</v>
      </c>
      <c r="L43">
        <f t="shared" si="10"/>
        <v>109.751900265</v>
      </c>
      <c r="M43">
        <f t="shared" si="10"/>
        <v>151.965394029</v>
      </c>
    </row>
    <row r="44" spans="1:13" ht="12.75">
      <c r="A44" s="3">
        <f t="shared" si="4"/>
        <v>8</v>
      </c>
      <c r="B44">
        <f t="shared" si="2"/>
        <v>0</v>
      </c>
      <c r="C44">
        <f aca="true" t="shared" si="11" ref="C44:M44">(C9*3.7854)*4.205</f>
        <v>0</v>
      </c>
      <c r="D44">
        <f t="shared" si="11"/>
        <v>281.74164390000004</v>
      </c>
      <c r="E44">
        <f t="shared" si="11"/>
        <v>193.971958902</v>
      </c>
      <c r="F44">
        <f t="shared" si="11"/>
        <v>132.307149384</v>
      </c>
      <c r="G44">
        <f t="shared" si="11"/>
        <v>0</v>
      </c>
      <c r="H44">
        <f t="shared" si="11"/>
        <v>0</v>
      </c>
      <c r="I44">
        <f t="shared" si="11"/>
        <v>0</v>
      </c>
      <c r="J44">
        <f t="shared" si="11"/>
        <v>0</v>
      </c>
      <c r="K44">
        <f t="shared" si="11"/>
        <v>0</v>
      </c>
      <c r="L44">
        <f t="shared" si="11"/>
        <v>131.76595074600002</v>
      </c>
      <c r="M44">
        <f t="shared" si="11"/>
        <v>151.965394029</v>
      </c>
    </row>
    <row r="45" spans="1:13" ht="12.75">
      <c r="A45" s="3">
        <f t="shared" si="4"/>
        <v>9</v>
      </c>
      <c r="B45">
        <f t="shared" si="2"/>
        <v>0</v>
      </c>
      <c r="C45">
        <f aca="true" t="shared" si="12" ref="C45:M45">(C10*3.7854)*4.205</f>
        <v>0</v>
      </c>
      <c r="D45">
        <f t="shared" si="12"/>
        <v>276.600256839</v>
      </c>
      <c r="E45">
        <f t="shared" si="12"/>
        <v>194.640498396</v>
      </c>
      <c r="F45">
        <f t="shared" si="12"/>
        <v>126.735986934</v>
      </c>
      <c r="G45">
        <f t="shared" si="12"/>
        <v>0</v>
      </c>
      <c r="H45">
        <f t="shared" si="12"/>
        <v>0</v>
      </c>
      <c r="I45">
        <f t="shared" si="12"/>
        <v>0</v>
      </c>
      <c r="J45">
        <f t="shared" si="12"/>
        <v>0</v>
      </c>
      <c r="K45">
        <f t="shared" si="12"/>
        <v>0</v>
      </c>
      <c r="L45">
        <f t="shared" si="12"/>
        <v>132.768759987</v>
      </c>
      <c r="M45">
        <f t="shared" si="12"/>
        <v>146.585242863</v>
      </c>
    </row>
    <row r="46" spans="1:13" ht="12.75">
      <c r="A46" s="3">
        <f t="shared" si="4"/>
        <v>10</v>
      </c>
      <c r="B46">
        <f t="shared" si="2"/>
        <v>0</v>
      </c>
      <c r="C46">
        <f aca="true" t="shared" si="13" ref="C46:M46">(C11*3.7854)*4.205</f>
        <v>204.25473302400002</v>
      </c>
      <c r="D46">
        <f t="shared" si="13"/>
        <v>281.486962188</v>
      </c>
      <c r="E46">
        <f t="shared" si="13"/>
        <v>192.82589119800002</v>
      </c>
      <c r="F46">
        <f t="shared" si="13"/>
        <v>120.19385045700001</v>
      </c>
      <c r="G46">
        <f t="shared" si="13"/>
        <v>0</v>
      </c>
      <c r="H46">
        <f t="shared" si="13"/>
        <v>0</v>
      </c>
      <c r="I46">
        <f t="shared" si="13"/>
        <v>0</v>
      </c>
      <c r="J46">
        <f t="shared" si="13"/>
        <v>0</v>
      </c>
      <c r="K46">
        <f t="shared" si="13"/>
        <v>0</v>
      </c>
      <c r="L46">
        <f t="shared" si="13"/>
        <v>126.89516300400001</v>
      </c>
      <c r="M46">
        <f t="shared" si="13"/>
        <v>144.261272241</v>
      </c>
    </row>
    <row r="47" spans="1:13" ht="12.75">
      <c r="A47" s="3">
        <f t="shared" si="4"/>
        <v>11</v>
      </c>
      <c r="B47">
        <f t="shared" si="2"/>
        <v>0</v>
      </c>
      <c r="C47">
        <f aca="true" t="shared" si="14" ref="C47:M47">(C12*3.7854)*4.205</f>
        <v>208.01128827600002</v>
      </c>
      <c r="D47">
        <f t="shared" si="14"/>
        <v>271.12460003100006</v>
      </c>
      <c r="E47">
        <f t="shared" si="14"/>
        <v>186.952294215</v>
      </c>
      <c r="F47">
        <f t="shared" si="14"/>
        <v>110.16575804700001</v>
      </c>
      <c r="G47">
        <f t="shared" si="14"/>
        <v>0</v>
      </c>
      <c r="H47">
        <f t="shared" si="14"/>
        <v>0</v>
      </c>
      <c r="I47">
        <f t="shared" si="14"/>
        <v>0</v>
      </c>
      <c r="J47">
        <f t="shared" si="14"/>
        <v>0</v>
      </c>
      <c r="K47">
        <f t="shared" si="14"/>
        <v>0</v>
      </c>
      <c r="L47">
        <f t="shared" si="14"/>
        <v>121.897034406</v>
      </c>
      <c r="M47">
        <f t="shared" si="14"/>
        <v>143.958837708</v>
      </c>
    </row>
    <row r="48" spans="1:13" ht="12.75">
      <c r="A48" s="3">
        <f t="shared" si="4"/>
        <v>12</v>
      </c>
      <c r="B48">
        <f t="shared" si="2"/>
        <v>0</v>
      </c>
      <c r="C48">
        <f aca="true" t="shared" si="15" ref="C48:M48">(C13*3.7854)*4.205</f>
        <v>188.28937320300003</v>
      </c>
      <c r="D48">
        <f t="shared" si="15"/>
        <v>272.19107970000005</v>
      </c>
      <c r="E48">
        <f t="shared" si="15"/>
        <v>186.267837114</v>
      </c>
      <c r="F48">
        <f t="shared" si="15"/>
        <v>99.96257196000002</v>
      </c>
      <c r="G48">
        <f t="shared" si="15"/>
        <v>0</v>
      </c>
      <c r="H48">
        <f t="shared" si="15"/>
        <v>0</v>
      </c>
      <c r="I48">
        <f t="shared" si="15"/>
        <v>0</v>
      </c>
      <c r="J48">
        <f t="shared" si="15"/>
        <v>0</v>
      </c>
      <c r="K48">
        <f t="shared" si="15"/>
        <v>0</v>
      </c>
      <c r="L48">
        <f t="shared" si="15"/>
        <v>118.442913687</v>
      </c>
      <c r="M48">
        <f t="shared" si="15"/>
        <v>143.815579245</v>
      </c>
    </row>
    <row r="49" spans="1:13" ht="12.75">
      <c r="A49" s="3">
        <f t="shared" si="4"/>
        <v>13</v>
      </c>
      <c r="B49">
        <f t="shared" si="2"/>
        <v>0</v>
      </c>
      <c r="C49">
        <f aca="true" t="shared" si="16" ref="C49:M49">(C14*3.7854)*4.205</f>
        <v>184.61240598600003</v>
      </c>
      <c r="D49">
        <f t="shared" si="16"/>
        <v>293.75943718499997</v>
      </c>
      <c r="E49">
        <f t="shared" si="16"/>
        <v>182.988810072</v>
      </c>
      <c r="F49">
        <f t="shared" si="16"/>
        <v>89.61612741</v>
      </c>
      <c r="G49">
        <f t="shared" si="16"/>
        <v>0</v>
      </c>
      <c r="H49">
        <f t="shared" si="16"/>
        <v>0</v>
      </c>
      <c r="I49">
        <f t="shared" si="16"/>
        <v>0</v>
      </c>
      <c r="J49">
        <f t="shared" si="16"/>
        <v>0</v>
      </c>
      <c r="K49">
        <f t="shared" si="16"/>
        <v>0</v>
      </c>
      <c r="L49">
        <f t="shared" si="16"/>
        <v>113.794972443</v>
      </c>
      <c r="M49">
        <f t="shared" si="16"/>
        <v>146.85584218200003</v>
      </c>
    </row>
    <row r="50" spans="1:13" ht="12.75">
      <c r="A50" s="3">
        <f t="shared" si="4"/>
        <v>14</v>
      </c>
      <c r="B50">
        <f t="shared" si="2"/>
        <v>0</v>
      </c>
      <c r="C50">
        <f aca="true" t="shared" si="17" ref="C50:M50">(C15*3.7854)*4.205</f>
        <v>180.10772320499999</v>
      </c>
      <c r="D50">
        <f t="shared" si="17"/>
        <v>300.301573662</v>
      </c>
      <c r="E50">
        <f t="shared" si="17"/>
        <v>182.20884732899998</v>
      </c>
      <c r="F50">
        <f t="shared" si="17"/>
        <v>74.446647939</v>
      </c>
      <c r="G50">
        <f t="shared" si="17"/>
        <v>0</v>
      </c>
      <c r="H50">
        <f t="shared" si="17"/>
        <v>0</v>
      </c>
      <c r="I50">
        <f t="shared" si="17"/>
        <v>0</v>
      </c>
      <c r="J50">
        <f t="shared" si="17"/>
        <v>0</v>
      </c>
      <c r="K50">
        <f t="shared" si="17"/>
        <v>0.939138813</v>
      </c>
      <c r="L50">
        <f t="shared" si="17"/>
        <v>108.860514273</v>
      </c>
      <c r="M50">
        <f t="shared" si="17"/>
        <v>148.574943738</v>
      </c>
    </row>
    <row r="51" spans="1:13" ht="12.75">
      <c r="A51" s="3">
        <f t="shared" si="4"/>
        <v>15</v>
      </c>
      <c r="B51">
        <f t="shared" si="2"/>
        <v>0</v>
      </c>
      <c r="C51">
        <f aca="true" t="shared" si="18" ref="C51:M51">(C16*3.7854)*4.205</f>
        <v>192.88956162600002</v>
      </c>
      <c r="D51">
        <f t="shared" si="18"/>
        <v>287.965428237</v>
      </c>
      <c r="E51">
        <f t="shared" si="18"/>
        <v>182.797798788</v>
      </c>
      <c r="F51">
        <f t="shared" si="18"/>
        <v>57.207879558</v>
      </c>
      <c r="G51">
        <f t="shared" si="18"/>
        <v>0</v>
      </c>
      <c r="H51">
        <f t="shared" si="18"/>
        <v>0</v>
      </c>
      <c r="I51">
        <f t="shared" si="18"/>
        <v>0</v>
      </c>
      <c r="J51">
        <f t="shared" si="18"/>
        <v>0</v>
      </c>
      <c r="K51">
        <f t="shared" si="18"/>
        <v>8.675095815000002</v>
      </c>
      <c r="L51">
        <f t="shared" si="18"/>
        <v>108.048716316</v>
      </c>
      <c r="M51">
        <f t="shared" si="18"/>
        <v>151.838053173</v>
      </c>
    </row>
    <row r="52" spans="1:13" ht="12.75">
      <c r="A52" s="3">
        <f t="shared" si="4"/>
        <v>16</v>
      </c>
      <c r="B52">
        <f t="shared" si="2"/>
        <v>0</v>
      </c>
      <c r="C52">
        <f aca="true" t="shared" si="19" ref="C52:M52">(C17*3.7854)*4.205</f>
        <v>215.74724527800004</v>
      </c>
      <c r="D52">
        <f t="shared" si="19"/>
        <v>275.422353921</v>
      </c>
      <c r="E52">
        <f t="shared" si="19"/>
        <v>178.83431464499998</v>
      </c>
      <c r="F52">
        <f t="shared" si="19"/>
        <v>38.297762442</v>
      </c>
      <c r="G52">
        <f t="shared" si="19"/>
        <v>0</v>
      </c>
      <c r="H52">
        <f t="shared" si="19"/>
        <v>0</v>
      </c>
      <c r="I52">
        <f t="shared" si="19"/>
        <v>0</v>
      </c>
      <c r="J52">
        <f t="shared" si="19"/>
        <v>0</v>
      </c>
      <c r="K52">
        <f t="shared" si="19"/>
        <v>195.245367462</v>
      </c>
      <c r="L52">
        <f t="shared" si="19"/>
        <v>120.050591994</v>
      </c>
      <c r="M52">
        <f t="shared" si="19"/>
        <v>152.618015916</v>
      </c>
    </row>
    <row r="53" spans="1:13" ht="12.75">
      <c r="A53" s="3">
        <f t="shared" si="4"/>
        <v>17</v>
      </c>
      <c r="B53">
        <f t="shared" si="2"/>
        <v>0</v>
      </c>
      <c r="C53">
        <f aca="true" t="shared" si="20" ref="C53:M53">(C18*3.7854)*4.205</f>
        <v>227.589944886</v>
      </c>
      <c r="D53">
        <f t="shared" si="20"/>
        <v>265.09182697800003</v>
      </c>
      <c r="E53">
        <f t="shared" si="20"/>
        <v>178.420456863</v>
      </c>
      <c r="F53">
        <f t="shared" si="20"/>
        <v>24.35393871</v>
      </c>
      <c r="G53">
        <f t="shared" si="20"/>
        <v>0</v>
      </c>
      <c r="H53">
        <f t="shared" si="20"/>
        <v>0</v>
      </c>
      <c r="I53">
        <f t="shared" si="20"/>
        <v>0</v>
      </c>
      <c r="J53">
        <f t="shared" si="20"/>
        <v>0</v>
      </c>
      <c r="K53">
        <f t="shared" si="20"/>
        <v>158.364272043</v>
      </c>
      <c r="L53">
        <f t="shared" si="20"/>
        <v>140.170447242</v>
      </c>
      <c r="M53">
        <f t="shared" si="20"/>
        <v>151.965394029</v>
      </c>
    </row>
    <row r="54" spans="1:13" ht="12.75">
      <c r="A54" s="3">
        <f t="shared" si="4"/>
        <v>18</v>
      </c>
      <c r="B54">
        <f t="shared" si="2"/>
        <v>0</v>
      </c>
      <c r="C54">
        <f aca="true" t="shared" si="21" ref="C54:M54">(C19*3.7854)*4.205</f>
        <v>241.24725169200002</v>
      </c>
      <c r="D54">
        <f t="shared" si="21"/>
        <v>257.626469295</v>
      </c>
      <c r="E54">
        <f t="shared" si="21"/>
        <v>181.842742368</v>
      </c>
      <c r="F54">
        <f t="shared" si="21"/>
        <v>15.885771786000001</v>
      </c>
      <c r="G54">
        <f t="shared" si="21"/>
        <v>0</v>
      </c>
      <c r="H54">
        <f t="shared" si="21"/>
        <v>0</v>
      </c>
      <c r="I54">
        <f t="shared" si="21"/>
        <v>0</v>
      </c>
      <c r="J54">
        <f t="shared" si="21"/>
        <v>0</v>
      </c>
      <c r="K54">
        <f t="shared" si="21"/>
        <v>199.224769212</v>
      </c>
      <c r="L54">
        <f t="shared" si="21"/>
        <v>140.58430502400003</v>
      </c>
      <c r="M54">
        <f t="shared" si="21"/>
        <v>150.42138615000002</v>
      </c>
    </row>
    <row r="55" spans="1:13" ht="12.75">
      <c r="A55" s="3">
        <f t="shared" si="4"/>
        <v>19</v>
      </c>
      <c r="B55">
        <f t="shared" si="2"/>
        <v>0</v>
      </c>
      <c r="C55">
        <f aca="true" t="shared" si="22" ref="C55:M55">(C20*3.7854)*4.205</f>
        <v>251.323096923</v>
      </c>
      <c r="D55">
        <f t="shared" si="22"/>
        <v>250.813733499</v>
      </c>
      <c r="E55">
        <f t="shared" si="22"/>
        <v>179.51877174600003</v>
      </c>
      <c r="F55">
        <f t="shared" si="22"/>
        <v>8.913859920000002</v>
      </c>
      <c r="G55">
        <f t="shared" si="22"/>
        <v>0</v>
      </c>
      <c r="H55">
        <f t="shared" si="22"/>
        <v>0</v>
      </c>
      <c r="I55">
        <f t="shared" si="22"/>
        <v>0</v>
      </c>
      <c r="J55">
        <f t="shared" si="22"/>
        <v>0</v>
      </c>
      <c r="K55">
        <f t="shared" si="22"/>
        <v>154.544046363</v>
      </c>
      <c r="L55">
        <f t="shared" si="22"/>
        <v>129.58523858700002</v>
      </c>
      <c r="M55">
        <f t="shared" si="22"/>
        <v>153.015956091</v>
      </c>
    </row>
    <row r="56" spans="1:13" ht="12.75">
      <c r="A56" s="3">
        <f t="shared" si="4"/>
        <v>20</v>
      </c>
      <c r="B56">
        <f t="shared" si="2"/>
        <v>0</v>
      </c>
      <c r="C56">
        <f aca="true" t="shared" si="23" ref="C56:M56">(C21*3.7854)*4.205</f>
        <v>226.682641287</v>
      </c>
      <c r="D56">
        <f t="shared" si="23"/>
        <v>246.197627469</v>
      </c>
      <c r="E56">
        <f t="shared" si="23"/>
        <v>178.627385754</v>
      </c>
      <c r="F56">
        <f t="shared" si="23"/>
        <v>1.878277626</v>
      </c>
      <c r="G56">
        <f t="shared" si="23"/>
        <v>0</v>
      </c>
      <c r="H56">
        <f t="shared" si="23"/>
        <v>0</v>
      </c>
      <c r="I56">
        <f t="shared" si="23"/>
        <v>0</v>
      </c>
      <c r="J56">
        <f t="shared" si="23"/>
        <v>0</v>
      </c>
      <c r="K56">
        <f t="shared" si="23"/>
        <v>119.573063784</v>
      </c>
      <c r="L56">
        <f t="shared" si="23"/>
        <v>115.29122750100001</v>
      </c>
      <c r="M56">
        <f t="shared" si="23"/>
        <v>157.854908619</v>
      </c>
    </row>
    <row r="57" spans="1:13" ht="12.75">
      <c r="A57" s="3">
        <f t="shared" si="4"/>
        <v>21</v>
      </c>
      <c r="B57">
        <f t="shared" si="2"/>
        <v>0</v>
      </c>
      <c r="C57">
        <f aca="true" t="shared" si="24" ref="C57:M57">(C22*3.7854)*4.205</f>
        <v>217.036571445</v>
      </c>
      <c r="D57">
        <f t="shared" si="24"/>
        <v>244.446690699</v>
      </c>
      <c r="E57">
        <f t="shared" si="24"/>
        <v>174.759407253</v>
      </c>
      <c r="F57">
        <f t="shared" si="24"/>
        <v>14.421351942000001</v>
      </c>
      <c r="G57">
        <f t="shared" si="24"/>
        <v>0</v>
      </c>
      <c r="H57">
        <f t="shared" si="24"/>
        <v>0</v>
      </c>
      <c r="I57">
        <f t="shared" si="24"/>
        <v>0</v>
      </c>
      <c r="J57">
        <f t="shared" si="24"/>
        <v>0</v>
      </c>
      <c r="K57">
        <f t="shared" si="24"/>
        <v>110.70695668500001</v>
      </c>
      <c r="L57">
        <f t="shared" si="24"/>
        <v>103.241599002</v>
      </c>
      <c r="M57">
        <f t="shared" si="24"/>
        <v>156.024383814</v>
      </c>
    </row>
    <row r="58" spans="1:13" ht="12.75">
      <c r="A58" s="3">
        <f t="shared" si="4"/>
        <v>22</v>
      </c>
      <c r="B58">
        <f t="shared" si="2"/>
        <v>0</v>
      </c>
      <c r="C58">
        <f aca="true" t="shared" si="25" ref="C58:M58">(C23*3.7854)*4.205</f>
        <v>218.40548564700003</v>
      </c>
      <c r="D58">
        <f t="shared" si="25"/>
        <v>237.18826190700003</v>
      </c>
      <c r="E58">
        <f t="shared" si="25"/>
        <v>175.985062992</v>
      </c>
      <c r="F58">
        <f t="shared" si="25"/>
        <v>12.972849705</v>
      </c>
      <c r="G58">
        <f t="shared" si="25"/>
        <v>0</v>
      </c>
      <c r="H58">
        <f t="shared" si="25"/>
        <v>0</v>
      </c>
      <c r="I58">
        <f t="shared" si="25"/>
        <v>0</v>
      </c>
      <c r="J58">
        <f t="shared" si="25"/>
        <v>0</v>
      </c>
      <c r="K58">
        <f t="shared" si="25"/>
        <v>116.134860672</v>
      </c>
      <c r="L58">
        <f t="shared" si="25"/>
        <v>93.73878762300001</v>
      </c>
      <c r="M58">
        <f t="shared" si="25"/>
        <v>151.440112998</v>
      </c>
    </row>
    <row r="59" spans="1:13" ht="12.75">
      <c r="A59" s="3">
        <f t="shared" si="4"/>
        <v>23</v>
      </c>
      <c r="B59">
        <f t="shared" si="2"/>
        <v>0</v>
      </c>
      <c r="C59">
        <f aca="true" t="shared" si="26" ref="C59:M59">(C24*3.7854)*4.205</f>
        <v>232.87459041000002</v>
      </c>
      <c r="D59">
        <f t="shared" si="26"/>
        <v>232.33339177200003</v>
      </c>
      <c r="E59">
        <f t="shared" si="26"/>
        <v>178.818397038</v>
      </c>
      <c r="F59">
        <f t="shared" si="26"/>
        <v>5.09363424</v>
      </c>
      <c r="G59">
        <f t="shared" si="26"/>
        <v>0</v>
      </c>
      <c r="H59">
        <f t="shared" si="26"/>
        <v>0</v>
      </c>
      <c r="I59">
        <f t="shared" si="26"/>
        <v>0</v>
      </c>
      <c r="J59">
        <f t="shared" si="26"/>
        <v>0</v>
      </c>
      <c r="K59">
        <f t="shared" si="26"/>
        <v>110.754709506</v>
      </c>
      <c r="L59">
        <f t="shared" si="26"/>
        <v>89.425116126</v>
      </c>
      <c r="M59">
        <f t="shared" si="26"/>
        <v>150.819326325</v>
      </c>
    </row>
    <row r="60" spans="1:13" ht="12.75">
      <c r="A60" s="3">
        <f t="shared" si="4"/>
        <v>24</v>
      </c>
      <c r="B60">
        <f t="shared" si="2"/>
        <v>0</v>
      </c>
      <c r="C60">
        <f aca="true" t="shared" si="27" ref="C60:M60">(C25*3.7854)*4.205</f>
        <v>250.49538135900002</v>
      </c>
      <c r="D60">
        <f t="shared" si="27"/>
        <v>225.345562299</v>
      </c>
      <c r="E60">
        <f t="shared" si="27"/>
        <v>175.96914538500002</v>
      </c>
      <c r="F60">
        <f t="shared" si="27"/>
        <v>1.43258463</v>
      </c>
      <c r="G60">
        <f t="shared" si="27"/>
        <v>0</v>
      </c>
      <c r="H60">
        <f t="shared" si="27"/>
        <v>0</v>
      </c>
      <c r="I60">
        <f t="shared" si="27"/>
        <v>0</v>
      </c>
      <c r="J60">
        <f t="shared" si="27"/>
        <v>0</v>
      </c>
      <c r="K60">
        <f t="shared" si="27"/>
        <v>106.60021407900001</v>
      </c>
      <c r="L60">
        <f t="shared" si="27"/>
        <v>85.620808053</v>
      </c>
      <c r="M60">
        <f t="shared" si="27"/>
        <v>149.880187512</v>
      </c>
    </row>
    <row r="61" spans="1:13" ht="12.75">
      <c r="A61" s="3">
        <f t="shared" si="4"/>
        <v>25</v>
      </c>
      <c r="B61">
        <f t="shared" si="2"/>
        <v>0</v>
      </c>
      <c r="C61">
        <f aca="true" t="shared" si="28" ref="C61:M61">(C26*3.7854)*4.205</f>
        <v>228.019720275</v>
      </c>
      <c r="D61">
        <f t="shared" si="28"/>
        <v>222.84649800000003</v>
      </c>
      <c r="E61">
        <f t="shared" si="28"/>
        <v>174.441055113</v>
      </c>
      <c r="F61">
        <f t="shared" si="28"/>
        <v>0.079588035</v>
      </c>
      <c r="G61">
        <f t="shared" si="28"/>
        <v>0</v>
      </c>
      <c r="H61">
        <f t="shared" si="28"/>
        <v>0</v>
      </c>
      <c r="I61">
        <f t="shared" si="28"/>
        <v>0</v>
      </c>
      <c r="J61">
        <f t="shared" si="28"/>
        <v>0</v>
      </c>
      <c r="K61">
        <f t="shared" si="28"/>
        <v>102.66856515</v>
      </c>
      <c r="L61">
        <f t="shared" si="28"/>
        <v>85.44571437600001</v>
      </c>
      <c r="M61">
        <f t="shared" si="28"/>
        <v>146.999100645</v>
      </c>
    </row>
    <row r="62" spans="1:13" ht="12.75">
      <c r="A62" s="3">
        <f t="shared" si="4"/>
        <v>26</v>
      </c>
      <c r="B62">
        <f t="shared" si="2"/>
        <v>0</v>
      </c>
      <c r="C62">
        <f aca="true" t="shared" si="29" ref="C62:M62">(C27*3.7854)*4.205</f>
        <v>228.067473096</v>
      </c>
      <c r="D62">
        <f t="shared" si="29"/>
        <v>216.94106580300001</v>
      </c>
      <c r="E62">
        <f t="shared" si="29"/>
        <v>172.26034295399998</v>
      </c>
      <c r="F62">
        <f t="shared" si="29"/>
        <v>0</v>
      </c>
      <c r="G62">
        <f t="shared" si="29"/>
        <v>0</v>
      </c>
      <c r="H62">
        <f t="shared" si="29"/>
        <v>0</v>
      </c>
      <c r="I62">
        <f t="shared" si="29"/>
        <v>0</v>
      </c>
      <c r="J62">
        <f t="shared" si="29"/>
        <v>0</v>
      </c>
      <c r="K62">
        <f t="shared" si="29"/>
        <v>102.111448905</v>
      </c>
      <c r="L62">
        <f t="shared" si="29"/>
        <v>71.533725858</v>
      </c>
      <c r="M62">
        <f t="shared" si="29"/>
        <v>144.834306093</v>
      </c>
    </row>
    <row r="63" spans="1:13" ht="12.75">
      <c r="A63" s="3">
        <f t="shared" si="4"/>
        <v>27</v>
      </c>
      <c r="B63">
        <f t="shared" si="2"/>
        <v>0</v>
      </c>
      <c r="C63">
        <f aca="true" t="shared" si="30" ref="C63:M63">(C28*3.7854)*4.205</f>
        <v>215.54031638700002</v>
      </c>
      <c r="D63">
        <f t="shared" si="30"/>
        <v>216.511290414</v>
      </c>
      <c r="E63">
        <f t="shared" si="30"/>
        <v>170.302477293</v>
      </c>
      <c r="F63">
        <f t="shared" si="30"/>
        <v>0</v>
      </c>
      <c r="G63">
        <f t="shared" si="30"/>
        <v>0</v>
      </c>
      <c r="H63">
        <f t="shared" si="30"/>
        <v>0</v>
      </c>
      <c r="I63">
        <f t="shared" si="30"/>
        <v>0</v>
      </c>
      <c r="J63">
        <f t="shared" si="30"/>
        <v>0</v>
      </c>
      <c r="K63">
        <f t="shared" si="30"/>
        <v>118.824936255</v>
      </c>
      <c r="L63">
        <f t="shared" si="30"/>
        <v>44.776228491000005</v>
      </c>
      <c r="M63">
        <f t="shared" si="30"/>
        <v>143.369886249</v>
      </c>
    </row>
    <row r="64" spans="1:13" ht="12.75">
      <c r="A64" s="3">
        <f t="shared" si="4"/>
        <v>28</v>
      </c>
      <c r="B64">
        <f t="shared" si="2"/>
        <v>0</v>
      </c>
      <c r="C64">
        <f aca="true" t="shared" si="31" ref="C64:M64">(C29*3.7854)*4.205</f>
        <v>198.15828954300002</v>
      </c>
      <c r="D64">
        <f t="shared" si="31"/>
        <v>220.968220374</v>
      </c>
      <c r="E64">
        <f t="shared" si="31"/>
        <v>169.04498633999998</v>
      </c>
      <c r="F64">
        <f t="shared" si="31"/>
        <v>0</v>
      </c>
      <c r="G64">
        <f t="shared" si="31"/>
        <v>0</v>
      </c>
      <c r="H64">
        <f t="shared" si="31"/>
        <v>0</v>
      </c>
      <c r="I64">
        <f t="shared" si="31"/>
        <v>0</v>
      </c>
      <c r="J64">
        <f t="shared" si="31"/>
        <v>0</v>
      </c>
      <c r="K64">
        <f t="shared" si="31"/>
        <v>150.07119879600003</v>
      </c>
      <c r="L64">
        <f t="shared" si="31"/>
        <v>75.76780932</v>
      </c>
      <c r="M64">
        <f t="shared" si="31"/>
        <v>142.478500257</v>
      </c>
    </row>
    <row r="65" spans="1:13" ht="12.75">
      <c r="A65" s="3">
        <f t="shared" si="4"/>
        <v>29</v>
      </c>
      <c r="B65">
        <f t="shared" si="2"/>
        <v>0</v>
      </c>
      <c r="C65">
        <f aca="true" t="shared" si="32" ref="C65:M65">(C30*3.7854)*4.205</f>
        <v>0</v>
      </c>
      <c r="D65">
        <f t="shared" si="32"/>
        <v>214.601177574</v>
      </c>
      <c r="E65">
        <f t="shared" si="32"/>
        <v>167.357719998</v>
      </c>
      <c r="F65">
        <f t="shared" si="32"/>
        <v>0</v>
      </c>
      <c r="G65">
        <f t="shared" si="32"/>
        <v>0</v>
      </c>
      <c r="H65">
        <f t="shared" si="32"/>
        <v>0</v>
      </c>
      <c r="I65">
        <f t="shared" si="32"/>
        <v>0</v>
      </c>
      <c r="J65">
        <f t="shared" si="32"/>
        <v>0</v>
      </c>
      <c r="K65">
        <f t="shared" si="32"/>
        <v>157.26595716000003</v>
      </c>
      <c r="L65">
        <f t="shared" si="32"/>
        <v>125.98785940500001</v>
      </c>
      <c r="M65">
        <f t="shared" si="32"/>
        <v>143.194792572</v>
      </c>
    </row>
    <row r="66" spans="1:13" ht="12.75">
      <c r="A66" s="3">
        <f>A67-1</f>
        <v>30</v>
      </c>
      <c r="B66">
        <f aca="true" t="shared" si="33" ref="B66:M66">(B31*3.7854)*4.205</f>
        <v>0</v>
      </c>
      <c r="C66">
        <f t="shared" si="33"/>
        <v>0</v>
      </c>
      <c r="D66">
        <f t="shared" si="33"/>
        <v>200.75285948400003</v>
      </c>
      <c r="E66">
        <f t="shared" si="33"/>
        <v>156.724758522</v>
      </c>
      <c r="F66">
        <f t="shared" si="33"/>
        <v>0</v>
      </c>
      <c r="G66">
        <f t="shared" si="33"/>
        <v>0</v>
      </c>
      <c r="H66">
        <f t="shared" si="33"/>
        <v>0</v>
      </c>
      <c r="I66">
        <f t="shared" si="33"/>
        <v>0</v>
      </c>
      <c r="J66">
        <f t="shared" si="33"/>
        <v>0</v>
      </c>
      <c r="K66">
        <f t="shared" si="33"/>
        <v>155.56277321099998</v>
      </c>
      <c r="L66">
        <f t="shared" si="33"/>
        <v>153.206967375</v>
      </c>
      <c r="M66">
        <f t="shared" si="33"/>
        <v>144.19760181299998</v>
      </c>
    </row>
    <row r="67" spans="1:13" ht="12.75">
      <c r="A67" s="3">
        <v>31</v>
      </c>
      <c r="B67">
        <f aca="true" t="shared" si="34" ref="B67:M67">(B32*3.7854)*4.205</f>
        <v>0</v>
      </c>
      <c r="C67">
        <f t="shared" si="34"/>
        <v>0</v>
      </c>
      <c r="D67">
        <f t="shared" si="34"/>
        <v>206.578703646</v>
      </c>
      <c r="E67">
        <f t="shared" si="34"/>
        <v>0</v>
      </c>
      <c r="F67">
        <f t="shared" si="34"/>
        <v>0</v>
      </c>
      <c r="G67">
        <f t="shared" si="34"/>
        <v>0</v>
      </c>
      <c r="H67">
        <f t="shared" si="34"/>
        <v>0</v>
      </c>
      <c r="I67">
        <f t="shared" si="34"/>
        <v>0</v>
      </c>
      <c r="J67">
        <f t="shared" si="34"/>
        <v>0</v>
      </c>
      <c r="K67">
        <f t="shared" si="34"/>
        <v>144.35677788300003</v>
      </c>
      <c r="L67">
        <f t="shared" si="34"/>
        <v>0</v>
      </c>
      <c r="M67">
        <f t="shared" si="34"/>
        <v>143.86333206600003</v>
      </c>
    </row>
    <row r="68" spans="1:13" ht="12.75">
      <c r="A68" s="1" t="s">
        <v>17</v>
      </c>
      <c r="B68">
        <f>SUM(B37:B67)</f>
        <v>0</v>
      </c>
      <c r="C68">
        <f aca="true" t="shared" si="35" ref="C68:M68">SUM(C37:C67)</f>
        <v>4109.353093548</v>
      </c>
      <c r="D68">
        <f t="shared" si="35"/>
        <v>7906.896183573</v>
      </c>
      <c r="E68">
        <f t="shared" si="35"/>
        <v>5496.6202964190015</v>
      </c>
      <c r="F68">
        <f t="shared" si="35"/>
        <v>2072.9658772170005</v>
      </c>
      <c r="G68">
        <f t="shared" si="35"/>
        <v>0</v>
      </c>
      <c r="H68">
        <f t="shared" si="35"/>
        <v>0</v>
      </c>
      <c r="I68">
        <f t="shared" si="35"/>
        <v>0</v>
      </c>
      <c r="J68">
        <f t="shared" si="35"/>
        <v>0</v>
      </c>
      <c r="K68">
        <f t="shared" si="35"/>
        <v>2211.624151794</v>
      </c>
      <c r="L68">
        <f t="shared" si="35"/>
        <v>3343.222751031</v>
      </c>
      <c r="M68">
        <f t="shared" si="35"/>
        <v>4644.709969779</v>
      </c>
    </row>
    <row r="70" spans="1:4" ht="12.75">
      <c r="A70" s="20" t="s">
        <v>12</v>
      </c>
      <c r="D70">
        <f>SUM(B68:M68)</f>
        <v>29785.392323361004</v>
      </c>
    </row>
    <row r="71" spans="1:4" ht="12.75">
      <c r="A71" s="20" t="s">
        <v>13</v>
      </c>
      <c r="D71">
        <f>SUM(F68:K68)</f>
        <v>4284.590029011</v>
      </c>
    </row>
    <row r="72" spans="1:4" ht="12.75">
      <c r="A72" s="20" t="s">
        <v>14</v>
      </c>
      <c r="D72">
        <f>SUM(B68:E68,L68:M68)</f>
        <v>25500.802294350004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B1" sqref="B1:M1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3">
        <v>1</v>
      </c>
      <c r="B2" s="14">
        <f>'2007-001'!B2-'2007-002'!B2</f>
        <v>0.281</v>
      </c>
      <c r="C2" s="14">
        <f>'2007-001'!C2-'2007-002'!C2</f>
        <v>3.958</v>
      </c>
      <c r="D2" s="14">
        <f>'2007-001'!D2-'2007-002'!D2</f>
        <v>-4.253</v>
      </c>
      <c r="E2" s="14">
        <f>'2007-001'!E2-'2007-002'!E2</f>
        <v>-3.5709999999999997</v>
      </c>
      <c r="F2" s="14">
        <f>'2007-001'!F2-'2007-002'!F2</f>
        <v>-0.9800000000000004</v>
      </c>
      <c r="G2" s="14">
        <f>'2007-001'!G2-'2007-002'!G2</f>
        <v>11.234</v>
      </c>
      <c r="H2" s="14">
        <f>'2007-001'!H2-'2007-002'!H2</f>
        <v>15.566</v>
      </c>
      <c r="I2" s="14">
        <f>'2007-001'!I2-'2007-002'!I2</f>
        <v>11.82</v>
      </c>
      <c r="J2" s="14">
        <f>'2007-001'!J2-'2007-002'!J2</f>
        <v>10.733</v>
      </c>
      <c r="K2" s="14">
        <f>'2007-001'!K2-'2007-002'!K2</f>
        <v>10.359</v>
      </c>
      <c r="L2" s="14">
        <f>'2007-001'!L2-'2007-002'!L2</f>
        <v>-2.368000000000001</v>
      </c>
      <c r="M2" s="14">
        <f>'2007-001'!M2-'2007-002'!M2</f>
        <v>-3.2589999999999995</v>
      </c>
    </row>
    <row r="3" spans="1:13" ht="12.75">
      <c r="A3" s="3">
        <f aca="true" t="shared" si="0" ref="A3:A31">A4-1</f>
        <v>2</v>
      </c>
      <c r="B3" s="14">
        <f>'2007-001'!B3-'2007-002'!B3</f>
        <v>0.008</v>
      </c>
      <c r="C3" s="14">
        <f>'2007-001'!C3-'2007-002'!C3</f>
        <v>3.861</v>
      </c>
      <c r="D3" s="14">
        <f>'2007-001'!D3-'2007-002'!D3</f>
        <v>-10.084</v>
      </c>
      <c r="E3" s="14">
        <f>'2007-001'!E3-'2007-002'!E3</f>
        <v>-3.4030000000000005</v>
      </c>
      <c r="F3" s="14">
        <f>'2007-001'!F3-'2007-002'!F3</f>
        <v>-2.659</v>
      </c>
      <c r="G3" s="14">
        <f>'2007-001'!G3-'2007-002'!G3</f>
        <v>11.262</v>
      </c>
      <c r="H3" s="14">
        <f>'2007-001'!H3-'2007-002'!H3</f>
        <v>15.634</v>
      </c>
      <c r="I3" s="14">
        <f>'2007-001'!I3-'2007-002'!I3</f>
        <v>11.823</v>
      </c>
      <c r="J3" s="14">
        <f>'2007-001'!J3-'2007-002'!J3</f>
        <v>10.875</v>
      </c>
      <c r="K3" s="14">
        <f>'2007-001'!K3-'2007-002'!K3</f>
        <v>9.978</v>
      </c>
      <c r="L3" s="14">
        <f>'2007-001'!L3-'2007-002'!L3</f>
        <v>-1.8569999999999993</v>
      </c>
      <c r="M3" s="14">
        <f>'2007-001'!M3-'2007-002'!M3</f>
        <v>-3.433</v>
      </c>
    </row>
    <row r="4" spans="1:13" ht="12.75">
      <c r="A4" s="3">
        <f t="shared" si="0"/>
        <v>3</v>
      </c>
      <c r="B4" s="14">
        <f>'2007-001'!B4-'2007-002'!B4</f>
        <v>0.182</v>
      </c>
      <c r="C4" s="14">
        <f>'2007-001'!C4-'2007-002'!C4</f>
        <v>3.975</v>
      </c>
      <c r="D4" s="14">
        <f>'2007-001'!D4-'2007-002'!D4</f>
        <v>-7.135000000000002</v>
      </c>
      <c r="E4" s="14">
        <f>'2007-001'!E4-'2007-002'!E4</f>
        <v>-3.117000000000001</v>
      </c>
      <c r="F4" s="14">
        <f>'2007-001'!F4-'2007-002'!F4</f>
        <v>-3.5730000000000004</v>
      </c>
      <c r="G4" s="14">
        <f>'2007-001'!G4-'2007-002'!G4</f>
        <v>11.239</v>
      </c>
      <c r="H4" s="14">
        <f>'2007-001'!H4-'2007-002'!H4</f>
        <v>15.536</v>
      </c>
      <c r="I4" s="14">
        <f>'2007-001'!I4-'2007-002'!I4</f>
        <v>11.758</v>
      </c>
      <c r="J4" s="14">
        <f>'2007-001'!J4-'2007-002'!J4</f>
        <v>10.881</v>
      </c>
      <c r="K4" s="14">
        <f>'2007-001'!K4-'2007-002'!K4</f>
        <v>10.064</v>
      </c>
      <c r="L4" s="14">
        <f>'2007-001'!L4-'2007-002'!L4</f>
        <v>-1.5489999999999995</v>
      </c>
      <c r="M4" s="14">
        <f>'2007-001'!M4-'2007-002'!M4</f>
        <v>-3.2670000000000012</v>
      </c>
    </row>
    <row r="5" spans="1:13" ht="12.75">
      <c r="A5" s="3">
        <f t="shared" si="0"/>
        <v>4</v>
      </c>
      <c r="B5" s="14">
        <f>'2007-001'!B5-'2007-002'!B5</f>
        <v>0.012</v>
      </c>
      <c r="C5" s="14">
        <f>'2007-001'!C5-'2007-002'!C5</f>
        <v>3.995</v>
      </c>
      <c r="D5" s="14">
        <f>'2007-001'!D5-'2007-002'!D5</f>
        <v>-10.088</v>
      </c>
      <c r="E5" s="14">
        <f>'2007-001'!E5-'2007-002'!E5</f>
        <v>-3.2959999999999994</v>
      </c>
      <c r="F5" s="14">
        <f>'2007-001'!F5-'2007-002'!F5</f>
        <v>-2.9029999999999987</v>
      </c>
      <c r="G5" s="14">
        <f>'2007-001'!G5-'2007-002'!G5</f>
        <v>11.198</v>
      </c>
      <c r="H5" s="14">
        <f>'2007-001'!H5-'2007-002'!H5</f>
        <v>15.301</v>
      </c>
      <c r="I5" s="14">
        <f>'2007-001'!I5-'2007-002'!I5</f>
        <v>12.365</v>
      </c>
      <c r="J5" s="14">
        <f>'2007-001'!J5-'2007-002'!J5</f>
        <v>11.246</v>
      </c>
      <c r="K5" s="14">
        <f>'2007-001'!K5-'2007-002'!K5</f>
        <v>9.76</v>
      </c>
      <c r="L5" s="14">
        <f>'2007-001'!L5-'2007-002'!L5</f>
        <v>-1.6269999999999998</v>
      </c>
      <c r="M5" s="14">
        <f>'2007-001'!M5-'2007-002'!M5</f>
        <v>-3.117</v>
      </c>
    </row>
    <row r="6" spans="1:13" ht="12.75">
      <c r="A6" s="3">
        <f t="shared" si="0"/>
        <v>5</v>
      </c>
      <c r="B6" s="14">
        <f>'2007-001'!B6-'2007-002'!B6</f>
        <v>0.173</v>
      </c>
      <c r="C6" s="14">
        <f>'2007-001'!C6-'2007-002'!C6</f>
        <v>3.754</v>
      </c>
      <c r="D6" s="14">
        <f>'2007-001'!D6-'2007-002'!D6</f>
        <v>-8.386999999999999</v>
      </c>
      <c r="E6" s="14">
        <f>'2007-001'!E6-'2007-002'!E6</f>
        <v>-3.116999999999999</v>
      </c>
      <c r="F6" s="14">
        <f>'2007-001'!F6-'2007-002'!F6</f>
        <v>-1.8949999999999996</v>
      </c>
      <c r="G6" s="14">
        <f>'2007-001'!G6-'2007-002'!G6</f>
        <v>11.156</v>
      </c>
      <c r="H6" s="14">
        <f>'2007-001'!H6-'2007-002'!H6</f>
        <v>15.048</v>
      </c>
      <c r="I6" s="14">
        <f>'2007-001'!I6-'2007-002'!I6</f>
        <v>12.523</v>
      </c>
      <c r="J6" s="14">
        <f>'2007-001'!J6-'2007-002'!J6</f>
        <v>11.455</v>
      </c>
      <c r="K6" s="14">
        <f>'2007-001'!K6-'2007-002'!K6</f>
        <v>9.837</v>
      </c>
      <c r="L6" s="14">
        <f>'2007-001'!L6-'2007-002'!L6</f>
        <v>-1.859</v>
      </c>
      <c r="M6" s="14">
        <f>'2007-001'!M6-'2007-002'!M6</f>
        <v>-2.933</v>
      </c>
    </row>
    <row r="7" spans="1:13" ht="12.75">
      <c r="A7" s="3">
        <f t="shared" si="0"/>
        <v>6</v>
      </c>
      <c r="B7" s="14">
        <f>'2007-001'!B7-'2007-002'!B7</f>
        <v>1.88</v>
      </c>
      <c r="C7" s="14">
        <f>'2007-001'!C7-'2007-002'!C7</f>
        <v>3.854</v>
      </c>
      <c r="D7" s="14">
        <f>'2007-001'!D7-'2007-002'!D7</f>
        <v>-9.463000000000001</v>
      </c>
      <c r="E7" s="14">
        <f>'2007-001'!E7-'2007-002'!E7</f>
        <v>-2.9689999999999994</v>
      </c>
      <c r="F7" s="14">
        <f>'2007-001'!F7-'2007-002'!F7</f>
        <v>-1.1449999999999996</v>
      </c>
      <c r="G7" s="14">
        <f>'2007-001'!G7-'2007-002'!G7</f>
        <v>11.703</v>
      </c>
      <c r="H7" s="14">
        <f>'2007-001'!H7-'2007-002'!H7</f>
        <v>14.643</v>
      </c>
      <c r="I7" s="14">
        <f>'2007-001'!I7-'2007-002'!I7</f>
        <v>12.439</v>
      </c>
      <c r="J7" s="14">
        <f>'2007-001'!J7-'2007-002'!J7</f>
        <v>11.397</v>
      </c>
      <c r="K7" s="14">
        <f>'2007-001'!K7-'2007-002'!K7</f>
        <v>9.343</v>
      </c>
      <c r="L7" s="14">
        <f>'2007-001'!L7-'2007-002'!L7</f>
        <v>-1.8239999999999998</v>
      </c>
      <c r="M7" s="14">
        <f>'2007-001'!M7-'2007-002'!M7</f>
        <v>-2.827000000000001</v>
      </c>
    </row>
    <row r="8" spans="1:13" ht="12.75">
      <c r="A8" s="3">
        <f t="shared" si="0"/>
        <v>7</v>
      </c>
      <c r="B8" s="14">
        <f>'2007-001'!B8-'2007-002'!B8</f>
        <v>3.143</v>
      </c>
      <c r="C8" s="14">
        <f>'2007-001'!C8-'2007-002'!C8</f>
        <v>4.409</v>
      </c>
      <c r="D8" s="14">
        <f>'2007-001'!D8-'2007-002'!D8</f>
        <v>-9.024999999999999</v>
      </c>
      <c r="E8" s="14">
        <f>'2007-001'!E8-'2007-002'!E8</f>
        <v>-2.9830000000000005</v>
      </c>
      <c r="F8" s="14">
        <f>'2007-001'!F8-'2007-002'!F8</f>
        <v>-0.6219999999999999</v>
      </c>
      <c r="G8" s="14">
        <f>'2007-001'!G8-'2007-002'!G8</f>
        <v>12.077</v>
      </c>
      <c r="H8" s="14">
        <f>'2007-001'!H8-'2007-002'!H8</f>
        <v>14.685</v>
      </c>
      <c r="I8" s="14">
        <f>'2007-001'!I8-'2007-002'!I8</f>
        <v>12.187</v>
      </c>
      <c r="J8" s="14">
        <f>'2007-001'!J8-'2007-002'!J8</f>
        <v>11.22</v>
      </c>
      <c r="K8" s="14">
        <f>'2007-001'!K8-'2007-002'!K8</f>
        <v>8.747</v>
      </c>
      <c r="L8" s="14">
        <f>'2007-001'!L8-'2007-002'!L8</f>
        <v>-2.2439999999999998</v>
      </c>
      <c r="M8" s="14">
        <f>'2007-001'!M8-'2007-002'!M8</f>
        <v>-2.5200000000000005</v>
      </c>
    </row>
    <row r="9" spans="1:13" ht="12.75">
      <c r="A9" s="3">
        <f t="shared" si="0"/>
        <v>8</v>
      </c>
      <c r="B9" s="14">
        <f>'2007-001'!B9-'2007-002'!B9</f>
        <v>3.745</v>
      </c>
      <c r="C9" s="14">
        <f>'2007-001'!C9-'2007-002'!C9</f>
        <v>5.472</v>
      </c>
      <c r="D9" s="14">
        <f>'2007-001'!D9-'2007-002'!D9</f>
        <v>-8.815</v>
      </c>
      <c r="E9" s="14">
        <f>'2007-001'!E9-'2007-002'!E9</f>
        <v>-2.766</v>
      </c>
      <c r="F9" s="14">
        <f>'2007-001'!F9-'2007-002'!F9</f>
        <v>-0.16300000000000026</v>
      </c>
      <c r="G9" s="14">
        <f>'2007-001'!G9-'2007-002'!G9</f>
        <v>11.901</v>
      </c>
      <c r="H9" s="14">
        <f>'2007-001'!H9-'2007-002'!H9</f>
        <v>14.449</v>
      </c>
      <c r="I9" s="14">
        <f>'2007-001'!I9-'2007-002'!I9</f>
        <v>12.288</v>
      </c>
      <c r="J9" s="14">
        <f>'2007-001'!J9-'2007-002'!J9</f>
        <v>11.183</v>
      </c>
      <c r="K9" s="14">
        <f>'2007-001'!K9-'2007-002'!K9</f>
        <v>8.285</v>
      </c>
      <c r="L9" s="14">
        <f>'2007-001'!L9-'2007-002'!L9</f>
        <v>-3.6370000000000005</v>
      </c>
      <c r="M9" s="14">
        <f>'2007-001'!M9-'2007-002'!M9</f>
        <v>-2.447000000000001</v>
      </c>
    </row>
    <row r="10" spans="1:13" ht="12.75">
      <c r="A10" s="3">
        <f t="shared" si="0"/>
        <v>9</v>
      </c>
      <c r="B10" s="14">
        <f>'2007-001'!B10-'2007-002'!B10</f>
        <v>3.947</v>
      </c>
      <c r="C10" s="14">
        <f>'2007-001'!C10-'2007-002'!C10</f>
        <v>6.019</v>
      </c>
      <c r="D10" s="14">
        <f>'2007-001'!D10-'2007-002'!D10</f>
        <v>-8.44</v>
      </c>
      <c r="E10" s="14">
        <f>'2007-001'!E10-'2007-002'!E10</f>
        <v>-2.6950000000000003</v>
      </c>
      <c r="F10" s="14">
        <f>'2007-001'!F10-'2007-002'!F10</f>
        <v>0.22300000000000075</v>
      </c>
      <c r="G10" s="14">
        <f>'2007-001'!G10-'2007-002'!G10</f>
        <v>11.71</v>
      </c>
      <c r="H10" s="14">
        <f>'2007-001'!H10-'2007-002'!H10</f>
        <v>14.197</v>
      </c>
      <c r="I10" s="14">
        <f>'2007-001'!I10-'2007-002'!I10</f>
        <v>12.283</v>
      </c>
      <c r="J10" s="14">
        <f>'2007-001'!J10-'2007-002'!J10</f>
        <v>11.271</v>
      </c>
      <c r="K10" s="14">
        <f>'2007-001'!K10-'2007-002'!K10</f>
        <v>8.227</v>
      </c>
      <c r="L10" s="14">
        <f>'2007-001'!L10-'2007-002'!L10</f>
        <v>-3.4299999999999997</v>
      </c>
      <c r="M10" s="14">
        <f>'2007-001'!M10-'2007-002'!M10</f>
        <v>-2.1079999999999997</v>
      </c>
    </row>
    <row r="11" spans="1:13" ht="12.75">
      <c r="A11" s="3">
        <f t="shared" si="0"/>
        <v>10</v>
      </c>
      <c r="B11" s="14">
        <f>'2007-001'!B11-'2007-002'!B11</f>
        <v>4.57</v>
      </c>
      <c r="C11" s="14">
        <f>'2007-001'!C11-'2007-002'!C11</f>
        <v>-6.450000000000001</v>
      </c>
      <c r="D11" s="14">
        <f>'2007-001'!D11-'2007-002'!D11</f>
        <v>-8.684000000000001</v>
      </c>
      <c r="E11" s="14">
        <f>'2007-001'!E11-'2007-002'!E11</f>
        <v>-2.8480000000000008</v>
      </c>
      <c r="F11" s="14">
        <f>'2007-001'!F11-'2007-002'!F11</f>
        <v>0.6470000000000002</v>
      </c>
      <c r="G11" s="14">
        <f>'2007-001'!G11-'2007-002'!G11</f>
        <v>11.636</v>
      </c>
      <c r="H11" s="14">
        <f>'2007-001'!H11-'2007-002'!H11</f>
        <v>14.004</v>
      </c>
      <c r="I11" s="14">
        <f>'2007-001'!I11-'2007-002'!I11</f>
        <v>11.96</v>
      </c>
      <c r="J11" s="14">
        <f>'2007-001'!J11-'2007-002'!J11</f>
        <v>11.207</v>
      </c>
      <c r="K11" s="14">
        <f>'2007-001'!K11-'2007-002'!K11</f>
        <v>8.086</v>
      </c>
      <c r="L11" s="14">
        <f>'2007-001'!L11-'2007-002'!L11</f>
        <v>-3.1400000000000006</v>
      </c>
      <c r="M11" s="14">
        <f>'2007-001'!M11-'2007-002'!M11</f>
        <v>-1.9560000000000004</v>
      </c>
    </row>
    <row r="12" spans="1:13" ht="12.75">
      <c r="A12" s="3">
        <f t="shared" si="0"/>
        <v>11</v>
      </c>
      <c r="B12" s="14">
        <f>'2007-001'!B12-'2007-002'!B12</f>
        <v>4.721</v>
      </c>
      <c r="C12" s="14">
        <f>'2007-001'!C12-'2007-002'!C12</f>
        <v>-5.154</v>
      </c>
      <c r="D12" s="14">
        <f>'2007-001'!D12-'2007-002'!D12</f>
        <v>-8.120000000000001</v>
      </c>
      <c r="E12" s="14">
        <f>'2007-001'!E12-'2007-002'!E12</f>
        <v>-2.5829999999999984</v>
      </c>
      <c r="F12" s="14">
        <f>'2007-001'!F12-'2007-002'!F12</f>
        <v>1.4530000000000003</v>
      </c>
      <c r="G12" s="14">
        <f>'2007-001'!G12-'2007-002'!G12</f>
        <v>11.708</v>
      </c>
      <c r="H12" s="14">
        <f>'2007-001'!H12-'2007-002'!H12</f>
        <v>13.804</v>
      </c>
      <c r="I12" s="14">
        <f>'2007-001'!I12-'2007-002'!I12</f>
        <v>11.968</v>
      </c>
      <c r="J12" s="14">
        <f>'2007-001'!J12-'2007-002'!J12</f>
        <v>11.061</v>
      </c>
      <c r="K12" s="14">
        <f>'2007-001'!K12-'2007-002'!K12</f>
        <v>7.947</v>
      </c>
      <c r="L12" s="14">
        <f>'2007-001'!L12-'2007-002'!L12</f>
        <v>-2.2810000000000006</v>
      </c>
      <c r="M12" s="14">
        <f>'2007-001'!M12-'2007-002'!M12</f>
        <v>-1.9920000000000009</v>
      </c>
    </row>
    <row r="13" spans="1:13" ht="12.75">
      <c r="A13" s="3">
        <f t="shared" si="0"/>
        <v>12</v>
      </c>
      <c r="B13" s="14">
        <f>'2007-001'!B13-'2007-002'!B13</f>
        <v>4.844</v>
      </c>
      <c r="C13" s="14">
        <f>'2007-001'!C13-'2007-002'!C13</f>
        <v>-3.3680000000000003</v>
      </c>
      <c r="D13" s="14">
        <f>'2007-001'!D13-'2007-002'!D13</f>
        <v>-8.437000000000001</v>
      </c>
      <c r="E13" s="14">
        <f>'2007-001'!E13-'2007-002'!E13</f>
        <v>-2.5980000000000008</v>
      </c>
      <c r="F13" s="14">
        <f>'2007-001'!F13-'2007-002'!F13</f>
        <v>2.265999999999999</v>
      </c>
      <c r="G13" s="14">
        <f>'2007-001'!G13-'2007-002'!G13</f>
        <v>11.747</v>
      </c>
      <c r="H13" s="14">
        <f>'2007-001'!H13-'2007-002'!H13</f>
        <v>13.555</v>
      </c>
      <c r="I13" s="14">
        <f>'2007-001'!I13-'2007-002'!I13</f>
        <v>11.774</v>
      </c>
      <c r="J13" s="14">
        <f>'2007-001'!J13-'2007-002'!J13</f>
        <v>10.995</v>
      </c>
      <c r="K13" s="14">
        <f>'2007-001'!K13-'2007-002'!K13</f>
        <v>7.911</v>
      </c>
      <c r="L13" s="14">
        <f>'2007-001'!L13-'2007-002'!L13</f>
        <v>-1.9180000000000001</v>
      </c>
      <c r="M13" s="14">
        <f>'2007-001'!M13-'2007-002'!M13</f>
        <v>-1.8250000000000002</v>
      </c>
    </row>
    <row r="14" spans="1:13" ht="12.75">
      <c r="A14" s="3">
        <f t="shared" si="0"/>
        <v>13</v>
      </c>
      <c r="B14" s="14">
        <f>'2007-001'!B14-'2007-002'!B14</f>
        <v>5.067</v>
      </c>
      <c r="C14" s="14">
        <f>'2007-001'!C14-'2007-002'!C14</f>
        <v>-3.1020000000000003</v>
      </c>
      <c r="D14" s="14">
        <f>'2007-001'!D14-'2007-002'!D14</f>
        <v>-9.699999999999998</v>
      </c>
      <c r="E14" s="14">
        <f>'2007-001'!E14-'2007-002'!E14</f>
        <v>-2.5170000000000012</v>
      </c>
      <c r="F14" s="14">
        <f>'2007-001'!F14-'2007-002'!F14</f>
        <v>4.3500000000000005</v>
      </c>
      <c r="G14" s="14">
        <f>'2007-001'!G14-'2007-002'!G14</f>
        <v>11.668</v>
      </c>
      <c r="H14" s="14">
        <f>'2007-001'!H14-'2007-002'!H14</f>
        <v>13.422</v>
      </c>
      <c r="I14" s="14">
        <f>'2007-001'!I14-'2007-002'!I14</f>
        <v>11.638</v>
      </c>
      <c r="J14" s="14">
        <f>'2007-001'!J14-'2007-002'!J14</f>
        <v>11.015</v>
      </c>
      <c r="K14" s="14">
        <f>'2007-001'!K14-'2007-002'!K14</f>
        <v>7.502</v>
      </c>
      <c r="L14" s="14">
        <f>'2007-001'!L14-'2007-002'!L14</f>
        <v>-1.436</v>
      </c>
      <c r="M14" s="14">
        <f>'2007-001'!M14-'2007-002'!M14</f>
        <v>-1.9880000000000004</v>
      </c>
    </row>
    <row r="15" spans="1:13" ht="12.75">
      <c r="A15" s="3">
        <f t="shared" si="0"/>
        <v>14</v>
      </c>
      <c r="B15" s="14">
        <f>'2007-001'!B15-'2007-002'!B15</f>
        <v>4.874</v>
      </c>
      <c r="C15" s="14">
        <f>'2007-001'!C15-'2007-002'!C15</f>
        <v>-2.6839999999999993</v>
      </c>
      <c r="D15" s="14">
        <f>'2007-001'!D15-'2007-002'!D15</f>
        <v>-9.946</v>
      </c>
      <c r="E15" s="14">
        <f>'2007-001'!E15-'2007-002'!E15</f>
        <v>-2.5519999999999996</v>
      </c>
      <c r="F15" s="14">
        <f>'2007-001'!F15-'2007-002'!F15</f>
        <v>6.454000000000001</v>
      </c>
      <c r="G15" s="14">
        <f>'2007-001'!G15-'2007-002'!G15</f>
        <v>11.572</v>
      </c>
      <c r="H15" s="14">
        <f>'2007-001'!H15-'2007-002'!H15</f>
        <v>13.189</v>
      </c>
      <c r="I15" s="14">
        <f>'2007-001'!I15-'2007-002'!I15</f>
        <v>11.576</v>
      </c>
      <c r="J15" s="14">
        <f>'2007-001'!J15-'2007-002'!J15</f>
        <v>10.912</v>
      </c>
      <c r="K15" s="14">
        <f>'2007-001'!K15-'2007-002'!K15</f>
        <v>7.197</v>
      </c>
      <c r="L15" s="14">
        <f>'2007-001'!L15-'2007-002'!L15</f>
        <v>-1.0460000000000003</v>
      </c>
      <c r="M15" s="14">
        <f>'2007-001'!M15-'2007-002'!M15</f>
        <v>-2.1229999999999993</v>
      </c>
    </row>
    <row r="16" spans="1:13" ht="12.75">
      <c r="A16" s="3">
        <f t="shared" si="0"/>
        <v>15</v>
      </c>
      <c r="B16" s="14">
        <f>'2007-001'!B16-'2007-002'!B16</f>
        <v>4.756</v>
      </c>
      <c r="C16" s="14">
        <f>'2007-001'!C16-'2007-002'!C16</f>
        <v>-3.5039999999999996</v>
      </c>
      <c r="D16" s="14">
        <f>'2007-001'!D16-'2007-002'!D16</f>
        <v>-9.309000000000001</v>
      </c>
      <c r="E16" s="14">
        <f>'2007-001'!E16-'2007-002'!E16</f>
        <v>-2.6240000000000006</v>
      </c>
      <c r="F16" s="14">
        <f>'2007-001'!F16-'2007-002'!F16</f>
        <v>7.9190000000000005</v>
      </c>
      <c r="G16" s="14">
        <f>'2007-001'!G16-'2007-002'!G16</f>
        <v>11.558</v>
      </c>
      <c r="H16" s="14">
        <f>'2007-001'!H16-'2007-002'!H16</f>
        <v>13.025</v>
      </c>
      <c r="I16" s="14">
        <f>'2007-001'!I16-'2007-002'!I16</f>
        <v>11.615</v>
      </c>
      <c r="J16" s="14">
        <f>'2007-001'!J16-'2007-002'!J16</f>
        <v>10.988</v>
      </c>
      <c r="K16" s="14">
        <f>'2007-001'!K16-'2007-002'!K16</f>
        <v>6.473</v>
      </c>
      <c r="L16" s="14">
        <f>'2007-001'!L16-'2007-002'!L16</f>
        <v>-0.7400000000000002</v>
      </c>
      <c r="M16" s="14">
        <f>'2007-001'!M16-'2007-002'!M16</f>
        <v>-2.2509999999999994</v>
      </c>
    </row>
    <row r="17" spans="1:13" ht="12.75">
      <c r="A17" s="3">
        <f t="shared" si="0"/>
        <v>16</v>
      </c>
      <c r="B17" s="14">
        <f>'2007-001'!B17-'2007-002'!B17</f>
        <v>4.693</v>
      </c>
      <c r="C17" s="14">
        <f>'2007-001'!C17-'2007-002'!C17</f>
        <v>-5.061</v>
      </c>
      <c r="D17" s="14">
        <f>'2007-001'!D17-'2007-002'!D17</f>
        <v>-8.473</v>
      </c>
      <c r="E17" s="14">
        <f>'2007-001'!E17-'2007-002'!E17</f>
        <v>-2.5229999999999997</v>
      </c>
      <c r="F17" s="14">
        <f>'2007-001'!F17-'2007-002'!F17</f>
        <v>9.245999999999999</v>
      </c>
      <c r="G17" s="14">
        <f>'2007-001'!G17-'2007-002'!G17</f>
        <v>11.501</v>
      </c>
      <c r="H17" s="14">
        <f>'2007-001'!H17-'2007-002'!H17</f>
        <v>12.979</v>
      </c>
      <c r="I17" s="14">
        <f>'2007-001'!I17-'2007-002'!I17</f>
        <v>11.443</v>
      </c>
      <c r="J17" s="14">
        <f>'2007-001'!J17-'2007-002'!J17</f>
        <v>11.023</v>
      </c>
      <c r="K17" s="14">
        <f>'2007-001'!K17-'2007-002'!K17</f>
        <v>-5.227</v>
      </c>
      <c r="L17" s="14">
        <f>'2007-001'!L17-'2007-002'!L17</f>
        <v>-1.5539999999999994</v>
      </c>
      <c r="M17" s="14">
        <f>'2007-001'!M17-'2007-002'!M17</f>
        <v>-2.592999999999999</v>
      </c>
    </row>
    <row r="18" spans="1:13" ht="12.75">
      <c r="A18" s="3">
        <f t="shared" si="0"/>
        <v>17</v>
      </c>
      <c r="B18" s="14">
        <f>'2007-001'!B18-'2007-002'!B18</f>
        <v>4.724</v>
      </c>
      <c r="C18" s="14">
        <f>'2007-001'!C18-'2007-002'!C18</f>
        <v>-6.18</v>
      </c>
      <c r="D18" s="14">
        <f>'2007-001'!D18-'2007-002'!D18</f>
        <v>-8</v>
      </c>
      <c r="E18" s="14">
        <f>'2007-001'!E18-'2007-002'!E18</f>
        <v>-2.514999999999999</v>
      </c>
      <c r="F18" s="14">
        <f>'2007-001'!F18-'2007-002'!F18</f>
        <v>10.085</v>
      </c>
      <c r="G18" s="14">
        <f>'2007-001'!G18-'2007-002'!G18</f>
        <v>11.441</v>
      </c>
      <c r="H18" s="14">
        <f>'2007-001'!H18-'2007-002'!H18</f>
        <v>13.072</v>
      </c>
      <c r="I18" s="14">
        <f>'2007-001'!I18-'2007-002'!I18</f>
        <v>11.388</v>
      </c>
      <c r="J18" s="14">
        <f>'2007-001'!J18-'2007-002'!J18</f>
        <v>11.08</v>
      </c>
      <c r="K18" s="14">
        <f>'2007-001'!K18-'2007-002'!K18</f>
        <v>-2.6399999999999997</v>
      </c>
      <c r="L18" s="14">
        <f>'2007-001'!L18-'2007-002'!L18</f>
        <v>-2.658999999999999</v>
      </c>
      <c r="M18" s="14">
        <f>'2007-001'!M18-'2007-002'!M18</f>
        <v>-2.359000000000001</v>
      </c>
    </row>
    <row r="19" spans="1:13" ht="12.75">
      <c r="A19" s="3">
        <f t="shared" si="0"/>
        <v>18</v>
      </c>
      <c r="B19" s="14">
        <f>'2007-001'!B19-'2007-002'!B19</f>
        <v>4.527</v>
      </c>
      <c r="C19" s="14">
        <f>'2007-001'!C19-'2007-002'!C19</f>
        <v>-6.848000000000001</v>
      </c>
      <c r="D19" s="14">
        <f>'2007-001'!D19-'2007-002'!D19</f>
        <v>-7.437999999999999</v>
      </c>
      <c r="E19" s="14">
        <f>'2007-001'!E19-'2007-002'!E19</f>
        <v>-2.365</v>
      </c>
      <c r="F19" s="14">
        <f>'2007-001'!F19-'2007-002'!F19</f>
        <v>10.567</v>
      </c>
      <c r="G19" s="14">
        <f>'2007-001'!G19-'2007-002'!G19</f>
        <v>11.657</v>
      </c>
      <c r="H19" s="14">
        <f>'2007-001'!H19-'2007-002'!H19</f>
        <v>12.78</v>
      </c>
      <c r="I19" s="14">
        <f>'2007-001'!I19-'2007-002'!I19</f>
        <v>11.519</v>
      </c>
      <c r="J19" s="14">
        <f>'2007-001'!J19-'2007-002'!J19</f>
        <v>10.913</v>
      </c>
      <c r="K19" s="14">
        <f>'2007-001'!K19-'2007-002'!K19</f>
        <v>-5.759</v>
      </c>
      <c r="L19" s="14">
        <f>'2007-001'!L19-'2007-002'!L19</f>
        <v>-2.6180000000000003</v>
      </c>
      <c r="M19" s="14">
        <f>'2007-001'!M19-'2007-002'!M19</f>
        <v>-2.4479999999999995</v>
      </c>
    </row>
    <row r="20" spans="1:13" ht="12.75">
      <c r="A20" s="3">
        <f t="shared" si="0"/>
        <v>19</v>
      </c>
      <c r="B20" s="14">
        <f>'2007-001'!B20-'2007-002'!B20</f>
        <v>4.395</v>
      </c>
      <c r="C20" s="14">
        <f>'2007-001'!C20-'2007-002'!C20</f>
        <v>-6.991</v>
      </c>
      <c r="D20" s="14">
        <f>'2007-001'!D20-'2007-002'!D20</f>
        <v>-7.105</v>
      </c>
      <c r="E20" s="14">
        <f>'2007-001'!E20-'2007-002'!E20</f>
        <v>-2.3390000000000004</v>
      </c>
      <c r="F20" s="14">
        <f>'2007-001'!F20-'2007-002'!F20</f>
        <v>10.961</v>
      </c>
      <c r="G20" s="14">
        <f>'2007-001'!G20-'2007-002'!G20</f>
        <v>11.646</v>
      </c>
      <c r="H20" s="14">
        <f>'2007-001'!H20-'2007-002'!H20</f>
        <v>12.619</v>
      </c>
      <c r="I20" s="14">
        <f>'2007-001'!I20-'2007-002'!I20</f>
        <v>11.504</v>
      </c>
      <c r="J20" s="14">
        <f>'2007-001'!J20-'2007-002'!J20</f>
        <v>10.894</v>
      </c>
      <c r="K20" s="14">
        <f>'2007-001'!K20-'2007-002'!K20</f>
        <v>-3.9609999999999994</v>
      </c>
      <c r="L20" s="14">
        <f>'2007-001'!L20-'2007-002'!L20</f>
        <v>-1.8650000000000002</v>
      </c>
      <c r="M20" s="14">
        <f>'2007-001'!M20-'2007-002'!M20</f>
        <v>-2.5039999999999996</v>
      </c>
    </row>
    <row r="21" spans="1:13" ht="12.75">
      <c r="A21" s="3">
        <f t="shared" si="0"/>
        <v>20</v>
      </c>
      <c r="B21" s="14">
        <f>'2007-001'!B21-'2007-002'!B21</f>
        <v>4.605</v>
      </c>
      <c r="C21" s="14">
        <f>'2007-001'!C21-'2007-002'!C21</f>
        <v>-5.698</v>
      </c>
      <c r="D21" s="14">
        <f>'2007-001'!D21-'2007-002'!D21</f>
        <v>-6.517000000000001</v>
      </c>
      <c r="E21" s="14">
        <f>'2007-001'!E21-'2007-002'!E21</f>
        <v>-2.5649999999999995</v>
      </c>
      <c r="F21" s="14">
        <f>'2007-001'!F21-'2007-002'!F21</f>
        <v>11.344999999999999</v>
      </c>
      <c r="G21" s="14">
        <f>'2007-001'!G21-'2007-002'!G21</f>
        <v>11.506</v>
      </c>
      <c r="H21" s="14">
        <f>'2007-001'!H21-'2007-002'!H21</f>
        <v>12.652</v>
      </c>
      <c r="I21" s="14">
        <f>'2007-001'!I21-'2007-002'!I21</f>
        <v>11.066</v>
      </c>
      <c r="J21" s="14">
        <f>'2007-001'!J21-'2007-002'!J21</f>
        <v>10.588</v>
      </c>
      <c r="K21" s="14">
        <f>'2007-001'!K21-'2007-002'!K21</f>
        <v>-1.8929999999999998</v>
      </c>
      <c r="L21" s="14">
        <f>'2007-001'!L21-'2007-002'!L21</f>
        <v>-0.8340000000000005</v>
      </c>
      <c r="M21" s="14">
        <f>'2007-001'!M21-'2007-002'!M21</f>
        <v>-2.6019999999999994</v>
      </c>
    </row>
    <row r="22" spans="1:13" ht="12.75">
      <c r="A22" s="3">
        <f t="shared" si="0"/>
        <v>21</v>
      </c>
      <c r="B22" s="14">
        <f>'2007-001'!B22-'2007-002'!B22</f>
        <v>4.263</v>
      </c>
      <c r="C22" s="14">
        <f>'2007-001'!C22-'2007-002'!C22</f>
        <v>-5.343</v>
      </c>
      <c r="D22" s="14">
        <f>'2007-001'!D22-'2007-002'!D22</f>
        <v>-6.029</v>
      </c>
      <c r="E22" s="14">
        <f>'2007-001'!E22-'2007-002'!E22</f>
        <v>-2.4429999999999996</v>
      </c>
      <c r="F22" s="14">
        <f>'2007-001'!F22-'2007-002'!F22</f>
        <v>10.866999999999999</v>
      </c>
      <c r="G22" s="14">
        <f>'2007-001'!G22-'2007-002'!G22</f>
        <v>11.622</v>
      </c>
      <c r="H22" s="14">
        <f>'2007-001'!H22-'2007-002'!H22</f>
        <v>12.526</v>
      </c>
      <c r="I22" s="14">
        <f>'2007-001'!I22-'2007-002'!I22</f>
        <v>11.381</v>
      </c>
      <c r="J22" s="14">
        <f>'2007-001'!J22-'2007-002'!J22</f>
        <v>10.668</v>
      </c>
      <c r="K22" s="14">
        <f>'2007-001'!K22-'2007-002'!K22</f>
        <v>-1.7350000000000003</v>
      </c>
      <c r="L22" s="14">
        <f>'2007-001'!L22-'2007-002'!L22</f>
        <v>0</v>
      </c>
      <c r="M22" s="14">
        <f>'2007-001'!M22-'2007-002'!M22</f>
        <v>-2.3649999999999993</v>
      </c>
    </row>
    <row r="23" spans="1:13" ht="12.75">
      <c r="A23" s="3">
        <f t="shared" si="0"/>
        <v>22</v>
      </c>
      <c r="B23" s="14">
        <f>'2007-001'!B23-'2007-002'!B23</f>
        <v>4.388</v>
      </c>
      <c r="C23" s="14">
        <f>'2007-001'!C23-'2007-002'!C23</f>
        <v>-5.436999999999999</v>
      </c>
      <c r="D23" s="14">
        <f>'2007-001'!D23-'2007-002'!D23</f>
        <v>-5.683999999999999</v>
      </c>
      <c r="E23" s="14">
        <f>'2007-001'!E23-'2007-002'!E23</f>
        <v>-2.408999999999999</v>
      </c>
      <c r="F23" s="14">
        <f>'2007-001'!F23-'2007-002'!F23</f>
        <v>11.4</v>
      </c>
      <c r="G23" s="14">
        <f>'2007-001'!G23-'2007-002'!G23</f>
        <v>11.582</v>
      </c>
      <c r="H23" s="14">
        <f>'2007-001'!H23-'2007-002'!H23</f>
        <v>12.521</v>
      </c>
      <c r="I23" s="14">
        <f>'2007-001'!I23-'2007-002'!I23</f>
        <v>11.498</v>
      </c>
      <c r="J23" s="14">
        <f>'2007-001'!J23-'2007-002'!J23</f>
        <v>10.799</v>
      </c>
      <c r="K23" s="14">
        <f>'2007-001'!K23-'2007-002'!K23</f>
        <v>-2.082</v>
      </c>
      <c r="L23" s="14">
        <f>'2007-001'!L23-'2007-002'!L23</f>
        <v>0.6849999999999996</v>
      </c>
      <c r="M23" s="14">
        <f>'2007-001'!M23-'2007-002'!M23</f>
        <v>-2.0679999999999996</v>
      </c>
    </row>
    <row r="24" spans="1:13" ht="12.75">
      <c r="A24" s="3">
        <f t="shared" si="0"/>
        <v>23</v>
      </c>
      <c r="B24" s="14">
        <f>'2007-001'!B24-'2007-002'!B24</f>
        <v>4.325</v>
      </c>
      <c r="C24" s="14">
        <f>'2007-001'!C24-'2007-002'!C24</f>
        <v>-5.899000000000001</v>
      </c>
      <c r="D24" s="14">
        <f>'2007-001'!D24-'2007-002'!D24</f>
        <v>-5.455</v>
      </c>
      <c r="E24" s="14">
        <f>'2007-001'!E24-'2007-002'!E24</f>
        <v>-2.6020000000000003</v>
      </c>
      <c r="F24" s="14">
        <f>'2007-001'!F24-'2007-002'!F24</f>
        <v>11.709999999999999</v>
      </c>
      <c r="G24" s="14">
        <f>'2007-001'!G24-'2007-002'!G24</f>
        <v>11.454</v>
      </c>
      <c r="H24" s="14">
        <f>'2007-001'!H24-'2007-002'!H24</f>
        <v>12.39</v>
      </c>
      <c r="I24" s="14">
        <f>'2007-001'!I24-'2007-002'!I24</f>
        <v>11.36</v>
      </c>
      <c r="J24" s="14">
        <f>'2007-001'!J24-'2007-002'!J24</f>
        <v>10.743</v>
      </c>
      <c r="K24" s="14">
        <f>'2007-001'!K24-'2007-002'!K24</f>
        <v>-1.8710000000000004</v>
      </c>
      <c r="L24" s="14">
        <f>'2007-001'!L24-'2007-002'!L24</f>
        <v>0.923</v>
      </c>
      <c r="M24" s="14">
        <f>'2007-001'!M24-'2007-002'!M24</f>
        <v>-1.907</v>
      </c>
    </row>
    <row r="25" spans="1:13" ht="12.75">
      <c r="A25" s="3">
        <f t="shared" si="0"/>
        <v>24</v>
      </c>
      <c r="B25" s="14">
        <f>'2007-001'!B25-'2007-002'!B25</f>
        <v>4.315</v>
      </c>
      <c r="C25" s="14">
        <f>'2007-001'!C25-'2007-002'!C25</f>
        <v>-7.122</v>
      </c>
      <c r="D25" s="14">
        <f>'2007-001'!D25-'2007-002'!D25</f>
        <v>-5.266</v>
      </c>
      <c r="E25" s="14">
        <f>'2007-001'!E25-'2007-002'!E25</f>
        <v>-2.5540000000000003</v>
      </c>
      <c r="F25" s="14">
        <f>'2007-001'!F25-'2007-002'!F25</f>
        <v>11.648</v>
      </c>
      <c r="G25" s="14">
        <f>'2007-001'!G25-'2007-002'!G25</f>
        <v>11.536</v>
      </c>
      <c r="H25" s="14">
        <f>'2007-001'!H25-'2007-002'!H25</f>
        <v>12.335</v>
      </c>
      <c r="I25" s="14">
        <f>'2007-001'!I25-'2007-002'!I25</f>
        <v>11.359</v>
      </c>
      <c r="J25" s="14">
        <f>'2007-001'!J25-'2007-002'!J25</f>
        <v>10.884</v>
      </c>
      <c r="K25" s="14">
        <f>'2007-001'!K25-'2007-002'!K25</f>
        <v>-1.588</v>
      </c>
      <c r="L25" s="14">
        <f>'2007-001'!L25-'2007-002'!L25</f>
        <v>1.1470000000000002</v>
      </c>
      <c r="M25" s="14">
        <f>'2007-001'!M25-'2007-002'!M25</f>
        <v>-1.8870000000000005</v>
      </c>
    </row>
    <row r="26" spans="1:13" ht="12.75">
      <c r="A26" s="3">
        <f t="shared" si="0"/>
        <v>25</v>
      </c>
      <c r="B26" s="14">
        <f>'2007-001'!B26-'2007-002'!B26</f>
        <v>4.188</v>
      </c>
      <c r="C26" s="14">
        <f>'2007-001'!C26-'2007-002'!C26</f>
        <v>-5.587</v>
      </c>
      <c r="D26" s="14">
        <f>'2007-001'!D26-'2007-002'!D26</f>
        <v>-5.082000000000001</v>
      </c>
      <c r="E26" s="14">
        <f>'2007-001'!E26-'2007-002'!E26</f>
        <v>-2.654</v>
      </c>
      <c r="F26" s="14">
        <f>'2007-001'!F26-'2007-002'!F26</f>
        <v>11.524999999999999</v>
      </c>
      <c r="G26" s="14">
        <f>'2007-001'!G26-'2007-002'!G26</f>
        <v>11.621</v>
      </c>
      <c r="H26" s="14">
        <f>'2007-001'!H26-'2007-002'!H26</f>
        <v>12.465</v>
      </c>
      <c r="I26" s="14">
        <f>'2007-001'!I26-'2007-002'!I26</f>
        <v>11.218</v>
      </c>
      <c r="J26" s="14">
        <f>'2007-001'!J26-'2007-002'!J26</f>
        <v>10.538</v>
      </c>
      <c r="K26" s="14">
        <f>'2007-001'!K26-'2007-002'!K26</f>
        <v>-1.2679999999999998</v>
      </c>
      <c r="L26" s="14">
        <f>'2007-001'!L26-'2007-002'!L26</f>
        <v>1.1849999999999996</v>
      </c>
      <c r="M26" s="14">
        <f>'2007-001'!M26-'2007-002'!M26</f>
        <v>-1.6589999999999998</v>
      </c>
    </row>
    <row r="27" spans="1:13" ht="12.75">
      <c r="A27" s="3">
        <f t="shared" si="0"/>
        <v>26</v>
      </c>
      <c r="B27" s="14">
        <f>'2007-001'!B27-'2007-002'!B27</f>
        <v>4.2</v>
      </c>
      <c r="C27" s="14">
        <f>'2007-001'!C27-'2007-002'!C27</f>
        <v>-5.757999999999999</v>
      </c>
      <c r="D27" s="14">
        <f>'2007-001'!D27-'2007-002'!D27</f>
        <v>-4.872999999999999</v>
      </c>
      <c r="E27" s="14">
        <f>'2007-001'!E27-'2007-002'!E27</f>
        <v>-2.5459999999999994</v>
      </c>
      <c r="F27" s="14">
        <f>'2007-001'!F27-'2007-002'!F27</f>
        <v>11.558</v>
      </c>
      <c r="G27" s="14">
        <f>'2007-001'!G27-'2007-002'!G27</f>
        <v>11.19</v>
      </c>
      <c r="H27" s="14">
        <f>'2007-001'!H27-'2007-002'!H27</f>
        <v>12.499</v>
      </c>
      <c r="I27" s="14">
        <f>'2007-001'!I27-'2007-002'!I27</f>
        <v>11.188</v>
      </c>
      <c r="J27" s="14">
        <f>'2007-001'!J27-'2007-002'!J27</f>
        <v>10.449</v>
      </c>
      <c r="K27" s="14">
        <f>'2007-001'!K27-'2007-002'!K27</f>
        <v>-1.154</v>
      </c>
      <c r="L27" s="14">
        <f>'2007-001'!L27-'2007-002'!L27</f>
        <v>1.9300000000000006</v>
      </c>
      <c r="M27" s="14">
        <f>'2007-001'!M27-'2007-002'!M27</f>
        <v>-1.157</v>
      </c>
    </row>
    <row r="28" spans="1:13" ht="12.75">
      <c r="A28" s="3">
        <f t="shared" si="0"/>
        <v>27</v>
      </c>
      <c r="B28" s="14">
        <f>'2007-001'!B28-'2007-002'!B28</f>
        <v>4.098</v>
      </c>
      <c r="C28" s="14">
        <f>'2007-001'!C28-'2007-002'!C28</f>
        <v>-4.5280000000000005</v>
      </c>
      <c r="D28" s="14">
        <f>'2007-001'!D28-'2007-002'!D28</f>
        <v>-4.5120000000000005</v>
      </c>
      <c r="E28" s="14">
        <f>'2007-001'!E28-'2007-002'!E28</f>
        <v>-2.5329999999999995</v>
      </c>
      <c r="F28" s="14">
        <f>'2007-001'!F28-'2007-002'!F28</f>
        <v>11.368</v>
      </c>
      <c r="G28" s="14">
        <f>'2007-001'!G28-'2007-002'!G28</f>
        <v>11.419</v>
      </c>
      <c r="H28" s="14">
        <f>'2007-001'!H28-'2007-002'!H28</f>
        <v>12.378</v>
      </c>
      <c r="I28" s="14">
        <f>'2007-001'!I28-'2007-002'!I28</f>
        <v>11.03</v>
      </c>
      <c r="J28" s="14">
        <f>'2007-001'!J28-'2007-002'!J28</f>
        <v>10.302</v>
      </c>
      <c r="K28" s="14">
        <f>'2007-001'!K28-'2007-002'!K28</f>
        <v>-2.09</v>
      </c>
      <c r="L28" s="14">
        <f>'2007-001'!L28-'2007-002'!L28</f>
        <v>3.905</v>
      </c>
      <c r="M28" s="14">
        <f>'2007-001'!M28-'2007-002'!M28</f>
        <v>-1.3229999999999995</v>
      </c>
    </row>
    <row r="29" spans="1:13" ht="12.75">
      <c r="A29" s="3">
        <f t="shared" si="0"/>
        <v>28</v>
      </c>
      <c r="B29" s="14">
        <f>'2007-001'!B29-'2007-002'!B29</f>
        <v>4.067</v>
      </c>
      <c r="C29" s="14">
        <f>'2007-001'!C29-'2007-002'!C29</f>
        <v>-3.513</v>
      </c>
      <c r="D29" s="14">
        <f>'2007-001'!D29-'2007-002'!D29</f>
        <v>-4.129</v>
      </c>
      <c r="E29" s="14">
        <f>'2007-001'!E29-'2007-002'!E29</f>
        <v>-2.5619999999999994</v>
      </c>
      <c r="F29" s="14">
        <f>'2007-001'!F29-'2007-002'!F29</f>
        <v>11.377</v>
      </c>
      <c r="G29" s="14">
        <f>'2007-001'!G29-'2007-002'!G29</f>
        <v>11.576</v>
      </c>
      <c r="H29" s="14">
        <f>'2007-001'!H29-'2007-002'!H29</f>
        <v>12.239</v>
      </c>
      <c r="I29" s="14">
        <f>'2007-001'!I29-'2007-002'!I29</f>
        <v>11.136</v>
      </c>
      <c r="J29" s="14">
        <f>'2007-001'!J29-'2007-002'!J29</f>
        <v>10.4</v>
      </c>
      <c r="K29" s="14">
        <f>'2007-001'!K29-'2007-002'!K29</f>
        <v>-3.655000000000001</v>
      </c>
      <c r="L29" s="14">
        <f>'2007-001'!L29-'2007-002'!L29</f>
        <v>1.718</v>
      </c>
      <c r="M29" s="14">
        <f>'2007-001'!M29-'2007-002'!M29</f>
        <v>-1.157000000000001</v>
      </c>
    </row>
    <row r="30" spans="1:13" ht="12.75">
      <c r="A30" s="3">
        <f t="shared" si="0"/>
        <v>29</v>
      </c>
      <c r="B30" s="14">
        <f>'2007-001'!B30-'2007-002'!B30</f>
        <v>4.101</v>
      </c>
      <c r="C30" s="14">
        <f>'2007-001'!C30-'2007-002'!C30</f>
        <v>0</v>
      </c>
      <c r="D30" s="14">
        <f>'2007-001'!D30-'2007-002'!D30</f>
        <v>-4.091999999999999</v>
      </c>
      <c r="E30" s="14">
        <f>'2007-001'!E30-'2007-002'!E30</f>
        <v>-2.544999999999999</v>
      </c>
      <c r="F30" s="14">
        <f>'2007-001'!F30-'2007-002'!F30</f>
        <v>11.59</v>
      </c>
      <c r="G30" s="14">
        <f>'2007-001'!G30-'2007-002'!G30</f>
        <v>13.716</v>
      </c>
      <c r="H30" s="14">
        <f>'2007-001'!H30-'2007-002'!H30</f>
        <v>12.065</v>
      </c>
      <c r="I30" s="14">
        <f>'2007-001'!I30-'2007-002'!I30</f>
        <v>10.964</v>
      </c>
      <c r="J30" s="14">
        <f>'2007-001'!J30-'2007-002'!J30</f>
        <v>10.531</v>
      </c>
      <c r="K30" s="14">
        <f>'2007-001'!K30-'2007-002'!K30</f>
        <v>-4.423000000000001</v>
      </c>
      <c r="L30" s="14">
        <f>'2007-001'!L30-'2007-002'!L30</f>
        <v>-1.4249999999999998</v>
      </c>
      <c r="M30" s="14">
        <f>'2007-001'!M30-'2007-002'!M30</f>
        <v>-1.4290000000000003</v>
      </c>
    </row>
    <row r="31" spans="1:13" ht="12.75">
      <c r="A31" s="3">
        <f t="shared" si="0"/>
        <v>30</v>
      </c>
      <c r="B31" s="14">
        <f>'2007-001'!B31-'2007-002'!B31</f>
        <v>4.021</v>
      </c>
      <c r="C31" s="14">
        <f>'2007-001'!C31-'2007-002'!C31</f>
        <v>0</v>
      </c>
      <c r="D31" s="14">
        <f>'2007-001'!D31-'2007-002'!D31</f>
        <v>-3.638</v>
      </c>
      <c r="E31" s="14">
        <f>'2007-001'!E31-'2007-002'!E31</f>
        <v>-1.9270000000000005</v>
      </c>
      <c r="F31" s="14">
        <f>'2007-001'!F31-'2007-002'!F31</f>
        <v>11.452</v>
      </c>
      <c r="G31" s="14">
        <f>'2007-001'!G31-'2007-002'!G31</f>
        <v>15.098</v>
      </c>
      <c r="H31" s="14">
        <f>'2007-001'!H31-'2007-002'!H31</f>
        <v>12.034</v>
      </c>
      <c r="I31" s="14">
        <f>'2007-001'!I31-'2007-002'!I31</f>
        <v>10.743</v>
      </c>
      <c r="J31" s="14">
        <f>'2007-001'!J31-'2007-002'!J31</f>
        <v>10.473</v>
      </c>
      <c r="K31" s="14">
        <f>'2007-001'!K31-'2007-002'!K31</f>
        <v>-3.9619999999999997</v>
      </c>
      <c r="L31" s="14">
        <f>'2007-001'!L31-'2007-002'!L31</f>
        <v>-2.9000000000000004</v>
      </c>
      <c r="M31" s="14">
        <f>'2007-001'!M31-'2007-002'!M31</f>
        <v>-1.5799999999999992</v>
      </c>
    </row>
    <row r="32" spans="1:13" ht="12.75">
      <c r="A32" s="3">
        <v>31</v>
      </c>
      <c r="B32" s="14">
        <f>'2007-001'!B32-'2007-002'!B32</f>
        <v>3.972</v>
      </c>
      <c r="C32" s="14">
        <f>'2007-001'!C32-'2007-002'!C32</f>
        <v>0</v>
      </c>
      <c r="D32" s="14">
        <f>'2007-001'!D32-'2007-002'!D32</f>
        <v>-3.7379999999999995</v>
      </c>
      <c r="E32" s="14">
        <f>'2007-001'!E32-'2007-002'!E32</f>
        <v>0</v>
      </c>
      <c r="F32" s="14">
        <f>'2007-001'!F32-'2007-002'!F32</f>
        <v>11.402</v>
      </c>
      <c r="G32" s="14">
        <f>'2007-001'!G32-'2007-002'!G32</f>
        <v>0</v>
      </c>
      <c r="H32" s="14">
        <f>'2007-001'!H32-'2007-002'!H32</f>
        <v>11.959</v>
      </c>
      <c r="I32" s="14">
        <f>'2007-001'!I32-'2007-002'!I32</f>
        <v>10.626</v>
      </c>
      <c r="J32" s="14">
        <f>'2007-001'!J32-'2007-002'!J32</f>
        <v>0</v>
      </c>
      <c r="K32" s="14">
        <f>'2007-001'!K32-'2007-002'!K32</f>
        <v>-3.306000000000001</v>
      </c>
      <c r="L32" s="14">
        <f>'2007-001'!L32-'2007-002'!L32</f>
        <v>0</v>
      </c>
      <c r="M32" s="14">
        <f>'2007-001'!M32-'2007-002'!M32</f>
        <v>-1.4860000000000007</v>
      </c>
    </row>
    <row r="33" spans="1:13" ht="12.75">
      <c r="A33" s="3" t="s">
        <v>19</v>
      </c>
      <c r="B33" s="14">
        <f>'2007-001'!B33-'2007-002'!B33</f>
        <v>3.5833870967741936</v>
      </c>
      <c r="C33" s="14">
        <f>'2007-001'!C33-'2007-002'!C33</f>
        <v>-2.1046428571428573</v>
      </c>
      <c r="D33" s="14">
        <f>'2007-001'!D33-'2007-002'!D33</f>
        <v>-7.094096774193551</v>
      </c>
      <c r="E33" s="14">
        <f>'2007-001'!E33-'2007-002'!E33</f>
        <v>-2.690700000000003</v>
      </c>
      <c r="F33" s="14">
        <f>'2007-001'!F33-'2007-002'!F33</f>
        <v>6.047516129032257</v>
      </c>
      <c r="G33" s="14">
        <f>'2007-001'!G33-'2007-002'!G33</f>
        <v>11.731133333333332</v>
      </c>
      <c r="H33" s="14">
        <f>'2007-001'!H33-'2007-002'!H33</f>
        <v>13.405516129032256</v>
      </c>
      <c r="I33" s="14">
        <f>'2007-001'!I33-'2007-002'!I33</f>
        <v>11.59483870967742</v>
      </c>
      <c r="J33" s="14">
        <f>'2007-001'!J33-'2007-002'!J33</f>
        <v>10.890800000000004</v>
      </c>
      <c r="K33" s="14">
        <f>'2007-001'!K33-'2007-002'!K33</f>
        <v>2.680709677419353</v>
      </c>
      <c r="L33" s="14">
        <f>'2007-001'!L33-'2007-002'!L33</f>
        <v>-1.1105999999999963</v>
      </c>
      <c r="M33" s="14">
        <f>'2007-001'!M33-'2007-002'!M33</f>
        <v>-2.211935483870965</v>
      </c>
    </row>
    <row r="36" spans="1:13" ht="12.75">
      <c r="A36" s="3">
        <v>2007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</row>
    <row r="37" spans="1:13" ht="12.75">
      <c r="A37" s="3">
        <v>1</v>
      </c>
      <c r="B37">
        <f aca="true" t="shared" si="1" ref="B37:M37">(B2*3.7854)*4.205</f>
        <v>4.4728475670000005</v>
      </c>
      <c r="C37">
        <f t="shared" si="1"/>
        <v>63.00188850600001</v>
      </c>
      <c r="D37">
        <f t="shared" si="1"/>
        <v>-67.697582571</v>
      </c>
      <c r="E37">
        <f t="shared" si="1"/>
        <v>-56.841774597000004</v>
      </c>
      <c r="F37">
        <f t="shared" si="1"/>
        <v>-15.599254860000007</v>
      </c>
      <c r="G37">
        <f t="shared" si="1"/>
        <v>178.818397038</v>
      </c>
      <c r="H37">
        <f t="shared" si="1"/>
        <v>247.77347056200003</v>
      </c>
      <c r="I37">
        <f t="shared" si="1"/>
        <v>188.14611474</v>
      </c>
      <c r="J37">
        <f t="shared" si="1"/>
        <v>170.843675931</v>
      </c>
      <c r="K37">
        <f t="shared" si="1"/>
        <v>164.890490913</v>
      </c>
      <c r="L37">
        <f t="shared" si="1"/>
        <v>-37.69289337600002</v>
      </c>
      <c r="M37">
        <f t="shared" si="1"/>
        <v>-51.87548121299999</v>
      </c>
    </row>
    <row r="38" spans="1:13" ht="12.75">
      <c r="A38" s="3">
        <f aca="true" t="shared" si="2" ref="A38:A66">A39-1</f>
        <v>2</v>
      </c>
      <c r="B38">
        <f aca="true" t="shared" si="3" ref="B38:M38">(B3*3.7854)*4.205</f>
        <v>0.127340856</v>
      </c>
      <c r="C38">
        <f t="shared" si="3"/>
        <v>61.45788062700001</v>
      </c>
      <c r="D38">
        <f t="shared" si="3"/>
        <v>-160.513148988</v>
      </c>
      <c r="E38">
        <f t="shared" si="3"/>
        <v>-54.16761662100001</v>
      </c>
      <c r="F38">
        <f t="shared" si="3"/>
        <v>-42.324917013</v>
      </c>
      <c r="G38">
        <f t="shared" si="3"/>
        <v>179.26409003400002</v>
      </c>
      <c r="H38">
        <f t="shared" si="3"/>
        <v>248.85586783800002</v>
      </c>
      <c r="I38">
        <f t="shared" si="3"/>
        <v>188.19386756100002</v>
      </c>
      <c r="J38">
        <f t="shared" si="3"/>
        <v>173.10397612500003</v>
      </c>
      <c r="K38">
        <f t="shared" si="3"/>
        <v>158.825882646</v>
      </c>
      <c r="L38">
        <f t="shared" si="3"/>
        <v>-29.55899619899999</v>
      </c>
      <c r="M38">
        <f t="shared" si="3"/>
        <v>-54.645144830999996</v>
      </c>
    </row>
    <row r="39" spans="1:13" ht="12.75">
      <c r="A39" s="3">
        <f t="shared" si="2"/>
        <v>3</v>
      </c>
      <c r="B39">
        <f aca="true" t="shared" si="4" ref="B39:M39">(B4*3.7854)*4.205</f>
        <v>2.897004474</v>
      </c>
      <c r="C39">
        <f t="shared" si="4"/>
        <v>63.272487825</v>
      </c>
      <c r="D39">
        <f t="shared" si="4"/>
        <v>-113.57212594500002</v>
      </c>
      <c r="E39">
        <f t="shared" si="4"/>
        <v>-49.61518101900001</v>
      </c>
      <c r="F39">
        <f t="shared" si="4"/>
        <v>-56.87360981100001</v>
      </c>
      <c r="G39">
        <f t="shared" si="4"/>
        <v>178.89798507300003</v>
      </c>
      <c r="H39">
        <f t="shared" si="4"/>
        <v>247.295942352</v>
      </c>
      <c r="I39">
        <f t="shared" si="4"/>
        <v>187.15922310599998</v>
      </c>
      <c r="J39">
        <f t="shared" si="4"/>
        <v>173.199481767</v>
      </c>
      <c r="K39">
        <f t="shared" si="4"/>
        <v>160.194796848</v>
      </c>
      <c r="L39">
        <f t="shared" si="4"/>
        <v>-24.656373242999994</v>
      </c>
      <c r="M39">
        <f t="shared" si="4"/>
        <v>-52.00282206900002</v>
      </c>
    </row>
    <row r="40" spans="1:13" ht="12.75">
      <c r="A40" s="3">
        <f t="shared" si="2"/>
        <v>4</v>
      </c>
      <c r="B40">
        <f aca="true" t="shared" si="5" ref="B40:M40">(B5*3.7854)*4.205</f>
        <v>0.191011284</v>
      </c>
      <c r="C40">
        <f t="shared" si="5"/>
        <v>63.590839965</v>
      </c>
      <c r="D40">
        <f t="shared" si="5"/>
        <v>-160.576819416</v>
      </c>
      <c r="E40">
        <f t="shared" si="5"/>
        <v>-52.46443267199999</v>
      </c>
      <c r="F40">
        <f t="shared" si="5"/>
        <v>-46.20881312099998</v>
      </c>
      <c r="G40">
        <f t="shared" si="5"/>
        <v>178.245363186</v>
      </c>
      <c r="H40">
        <f t="shared" si="5"/>
        <v>243.555304707</v>
      </c>
      <c r="I40">
        <f t="shared" si="5"/>
        <v>196.82121055500002</v>
      </c>
      <c r="J40">
        <f t="shared" si="5"/>
        <v>179.009408322</v>
      </c>
      <c r="K40">
        <f t="shared" si="5"/>
        <v>155.35584432</v>
      </c>
      <c r="L40">
        <f t="shared" si="5"/>
        <v>-25.897946588999996</v>
      </c>
      <c r="M40">
        <f t="shared" si="5"/>
        <v>-49.615181019000005</v>
      </c>
    </row>
    <row r="41" spans="1:13" ht="12.75">
      <c r="A41" s="3">
        <f t="shared" si="2"/>
        <v>5</v>
      </c>
      <c r="B41">
        <f aca="true" t="shared" si="6" ref="B41:M41">(B6*3.7854)*4.205</f>
        <v>2.753746011</v>
      </c>
      <c r="C41">
        <f t="shared" si="6"/>
        <v>59.75469667800001</v>
      </c>
      <c r="D41">
        <f t="shared" si="6"/>
        <v>-133.500969909</v>
      </c>
      <c r="E41">
        <f t="shared" si="6"/>
        <v>-49.61518101899999</v>
      </c>
      <c r="F41">
        <f t="shared" si="6"/>
        <v>-30.163865264999995</v>
      </c>
      <c r="G41">
        <f t="shared" si="6"/>
        <v>177.57682369200003</v>
      </c>
      <c r="H41">
        <f t="shared" si="6"/>
        <v>239.52815013600002</v>
      </c>
      <c r="I41">
        <f t="shared" si="6"/>
        <v>199.33619246100002</v>
      </c>
      <c r="J41">
        <f t="shared" si="6"/>
        <v>182.33618818500003</v>
      </c>
      <c r="K41">
        <f t="shared" si="6"/>
        <v>156.581500059</v>
      </c>
      <c r="L41">
        <f t="shared" si="6"/>
        <v>-29.590831413</v>
      </c>
      <c r="M41">
        <f t="shared" si="6"/>
        <v>-46.686341331</v>
      </c>
    </row>
    <row r="42" spans="1:13" ht="12.75">
      <c r="A42" s="3">
        <f t="shared" si="2"/>
        <v>6</v>
      </c>
      <c r="B42">
        <f aca="true" t="shared" si="7" ref="B42:M42">(B7*3.7854)*4.205</f>
        <v>29.925101159999997</v>
      </c>
      <c r="C42">
        <f t="shared" si="7"/>
        <v>61.346457378000004</v>
      </c>
      <c r="D42">
        <f t="shared" si="7"/>
        <v>-150.62831504100004</v>
      </c>
      <c r="E42">
        <f t="shared" si="7"/>
        <v>-47.25937518299999</v>
      </c>
      <c r="F42">
        <f t="shared" si="7"/>
        <v>-18.225660014999992</v>
      </c>
      <c r="G42">
        <f t="shared" si="7"/>
        <v>186.28375472099998</v>
      </c>
      <c r="H42">
        <f t="shared" si="7"/>
        <v>233.08151930100001</v>
      </c>
      <c r="I42">
        <f t="shared" si="7"/>
        <v>197.999113473</v>
      </c>
      <c r="J42">
        <f t="shared" si="7"/>
        <v>181.41296697900003</v>
      </c>
      <c r="K42">
        <f t="shared" si="7"/>
        <v>148.718202201</v>
      </c>
      <c r="L42">
        <f t="shared" si="7"/>
        <v>-29.033715167999997</v>
      </c>
      <c r="M42">
        <f t="shared" si="7"/>
        <v>-44.999074989000015</v>
      </c>
    </row>
    <row r="43" spans="1:13" ht="12.75">
      <c r="A43" s="3">
        <f t="shared" si="2"/>
        <v>7</v>
      </c>
      <c r="B43">
        <f aca="true" t="shared" si="8" ref="B43:M43">(B8*3.7854)*4.205</f>
        <v>50.029038801</v>
      </c>
      <c r="C43">
        <f t="shared" si="8"/>
        <v>70.18072926299999</v>
      </c>
      <c r="D43">
        <f t="shared" si="8"/>
        <v>-143.65640317499998</v>
      </c>
      <c r="E43">
        <f t="shared" si="8"/>
        <v>-47.48222168100001</v>
      </c>
      <c r="F43">
        <f t="shared" si="8"/>
        <v>-9.900751554</v>
      </c>
      <c r="G43">
        <f t="shared" si="8"/>
        <v>192.236939739</v>
      </c>
      <c r="H43">
        <f t="shared" si="8"/>
        <v>233.750058795</v>
      </c>
      <c r="I43">
        <f t="shared" si="8"/>
        <v>193.98787650900002</v>
      </c>
      <c r="J43">
        <f t="shared" si="8"/>
        <v>178.59555054</v>
      </c>
      <c r="K43">
        <f t="shared" si="8"/>
        <v>139.231308429</v>
      </c>
      <c r="L43">
        <f t="shared" si="8"/>
        <v>-35.719110107999995</v>
      </c>
      <c r="M43">
        <f t="shared" si="8"/>
        <v>-40.11236964000001</v>
      </c>
    </row>
    <row r="44" spans="1:13" ht="12.75">
      <c r="A44" s="3">
        <f t="shared" si="2"/>
        <v>8</v>
      </c>
      <c r="B44">
        <f aca="true" t="shared" si="9" ref="B44:M44">(B9*3.7854)*4.205</f>
        <v>59.611438215</v>
      </c>
      <c r="C44">
        <f t="shared" si="9"/>
        <v>87.10114550400002</v>
      </c>
      <c r="D44">
        <f t="shared" si="9"/>
        <v>-140.31370570500002</v>
      </c>
      <c r="E44">
        <f t="shared" si="9"/>
        <v>-44.028100961999996</v>
      </c>
      <c r="F44">
        <f t="shared" si="9"/>
        <v>-2.5945699410000045</v>
      </c>
      <c r="G44">
        <f t="shared" si="9"/>
        <v>189.43544090700001</v>
      </c>
      <c r="H44">
        <f t="shared" si="9"/>
        <v>229.993503543</v>
      </c>
      <c r="I44">
        <f t="shared" si="9"/>
        <v>195.595554816</v>
      </c>
      <c r="J44">
        <f t="shared" si="9"/>
        <v>178.006599081</v>
      </c>
      <c r="K44">
        <f t="shared" si="9"/>
        <v>131.87737399500003</v>
      </c>
      <c r="L44">
        <f t="shared" si="9"/>
        <v>-57.89233665900001</v>
      </c>
      <c r="M44">
        <f t="shared" si="9"/>
        <v>-38.950384329000016</v>
      </c>
    </row>
    <row r="45" spans="1:13" ht="12.75">
      <c r="A45" s="3">
        <f t="shared" si="2"/>
        <v>9</v>
      </c>
      <c r="B45">
        <f aca="true" t="shared" si="10" ref="B45:M45">(B10*3.7854)*4.205</f>
        <v>62.826794829</v>
      </c>
      <c r="C45">
        <f t="shared" si="10"/>
        <v>95.808076533</v>
      </c>
      <c r="D45">
        <f t="shared" si="10"/>
        <v>-134.34460307999998</v>
      </c>
      <c r="E45">
        <f t="shared" si="10"/>
        <v>-42.89795086500001</v>
      </c>
      <c r="F45">
        <f t="shared" si="10"/>
        <v>3.549626361000012</v>
      </c>
      <c r="G45">
        <f t="shared" si="10"/>
        <v>186.39517797000002</v>
      </c>
      <c r="H45">
        <f t="shared" si="10"/>
        <v>225.982266579</v>
      </c>
      <c r="I45">
        <f t="shared" si="10"/>
        <v>195.51596678099997</v>
      </c>
      <c r="J45">
        <f t="shared" si="10"/>
        <v>179.40734849700002</v>
      </c>
      <c r="K45">
        <f t="shared" si="10"/>
        <v>130.954152789</v>
      </c>
      <c r="L45">
        <f t="shared" si="10"/>
        <v>-54.59739201</v>
      </c>
      <c r="M45">
        <f t="shared" si="10"/>
        <v>-33.554315556</v>
      </c>
    </row>
    <row r="46" spans="1:13" ht="12.75">
      <c r="A46" s="3">
        <f t="shared" si="2"/>
        <v>10</v>
      </c>
      <c r="B46">
        <f aca="true" t="shared" si="11" ref="B46:M46">(B11*3.7854)*4.205</f>
        <v>72.74346399000001</v>
      </c>
      <c r="C46">
        <f t="shared" si="11"/>
        <v>-102.66856515000002</v>
      </c>
      <c r="D46">
        <f t="shared" si="11"/>
        <v>-138.228499188</v>
      </c>
      <c r="E46">
        <f t="shared" si="11"/>
        <v>-45.333344736000015</v>
      </c>
      <c r="F46">
        <f t="shared" si="11"/>
        <v>10.298691729000003</v>
      </c>
      <c r="G46">
        <f t="shared" si="11"/>
        <v>185.217275052</v>
      </c>
      <c r="H46">
        <f t="shared" si="11"/>
        <v>222.91016842800002</v>
      </c>
      <c r="I46">
        <f t="shared" si="11"/>
        <v>190.37457972000004</v>
      </c>
      <c r="J46">
        <f t="shared" si="11"/>
        <v>178.38862164900002</v>
      </c>
      <c r="K46">
        <f t="shared" si="11"/>
        <v>128.70977020200002</v>
      </c>
      <c r="L46">
        <f t="shared" si="11"/>
        <v>-49.98128598000002</v>
      </c>
      <c r="M46">
        <f t="shared" si="11"/>
        <v>-31.13483929200001</v>
      </c>
    </row>
    <row r="47" spans="1:13" ht="12.75">
      <c r="A47" s="3">
        <f t="shared" si="2"/>
        <v>11</v>
      </c>
      <c r="B47">
        <f aca="true" t="shared" si="12" ref="B47:M47">(B12*3.7854)*4.205</f>
        <v>75.147022647</v>
      </c>
      <c r="C47">
        <f t="shared" si="12"/>
        <v>-82.039346478</v>
      </c>
      <c r="D47">
        <f t="shared" si="12"/>
        <v>-129.25096884</v>
      </c>
      <c r="E47">
        <f t="shared" si="12"/>
        <v>-41.11517888099998</v>
      </c>
      <c r="F47">
        <f t="shared" si="12"/>
        <v>23.128282971000004</v>
      </c>
      <c r="G47">
        <f t="shared" si="12"/>
        <v>186.363342756</v>
      </c>
      <c r="H47">
        <f t="shared" si="12"/>
        <v>219.726647028</v>
      </c>
      <c r="I47">
        <f t="shared" si="12"/>
        <v>190.501920576</v>
      </c>
      <c r="J47">
        <f t="shared" si="12"/>
        <v>176.06465102700002</v>
      </c>
      <c r="K47">
        <f t="shared" si="12"/>
        <v>126.49722282900001</v>
      </c>
      <c r="L47">
        <f t="shared" si="12"/>
        <v>-36.30806156700001</v>
      </c>
      <c r="M47">
        <f t="shared" si="12"/>
        <v>-31.707873144000015</v>
      </c>
    </row>
    <row r="48" spans="1:13" ht="12.75">
      <c r="A48" s="3">
        <f t="shared" si="2"/>
        <v>12</v>
      </c>
      <c r="B48">
        <f aca="true" t="shared" si="13" ref="B48:M48">(B13*3.7854)*4.205</f>
        <v>77.10488830800001</v>
      </c>
      <c r="C48">
        <f t="shared" si="13"/>
        <v>-53.61050037600001</v>
      </c>
      <c r="D48">
        <f t="shared" si="13"/>
        <v>-134.29685025900002</v>
      </c>
      <c r="E48">
        <f t="shared" si="13"/>
        <v>-41.353942986000014</v>
      </c>
      <c r="F48">
        <f t="shared" si="13"/>
        <v>36.06929746199999</v>
      </c>
      <c r="G48">
        <f t="shared" si="13"/>
        <v>186.984129429</v>
      </c>
      <c r="H48">
        <f t="shared" si="13"/>
        <v>215.763162885</v>
      </c>
      <c r="I48">
        <f t="shared" si="13"/>
        <v>187.41390481800002</v>
      </c>
      <c r="J48">
        <f t="shared" si="13"/>
        <v>175.01408896499998</v>
      </c>
      <c r="K48">
        <f t="shared" si="13"/>
        <v>125.924188977</v>
      </c>
      <c r="L48">
        <f t="shared" si="13"/>
        <v>-30.529970226000003</v>
      </c>
      <c r="M48">
        <f t="shared" si="13"/>
        <v>-29.049632775000006</v>
      </c>
    </row>
    <row r="49" spans="1:13" ht="12.75">
      <c r="A49" s="3">
        <f t="shared" si="2"/>
        <v>13</v>
      </c>
      <c r="B49">
        <f aca="true" t="shared" si="14" ref="B49:M49">(B14*3.7854)*4.205</f>
        <v>80.65451466900001</v>
      </c>
      <c r="C49">
        <f t="shared" si="14"/>
        <v>-49.37641691400001</v>
      </c>
      <c r="D49">
        <f t="shared" si="14"/>
        <v>-154.40078789999995</v>
      </c>
      <c r="E49">
        <f t="shared" si="14"/>
        <v>-40.064616819000015</v>
      </c>
      <c r="F49">
        <f t="shared" si="14"/>
        <v>69.24159045000002</v>
      </c>
      <c r="G49">
        <f t="shared" si="14"/>
        <v>185.72663847599998</v>
      </c>
      <c r="H49">
        <f t="shared" si="14"/>
        <v>213.64612115400004</v>
      </c>
      <c r="I49">
        <f t="shared" si="14"/>
        <v>185.249110266</v>
      </c>
      <c r="J49">
        <f t="shared" si="14"/>
        <v>175.33244110500002</v>
      </c>
      <c r="K49">
        <f t="shared" si="14"/>
        <v>119.413887714</v>
      </c>
      <c r="L49">
        <f t="shared" si="14"/>
        <v>-22.857683652000002</v>
      </c>
      <c r="M49">
        <f t="shared" si="14"/>
        <v>-31.64420271600001</v>
      </c>
    </row>
    <row r="50" spans="1:13" ht="12.75">
      <c r="A50" s="3">
        <f t="shared" si="2"/>
        <v>14</v>
      </c>
      <c r="B50">
        <f aca="true" t="shared" si="15" ref="B50:M50">(B15*3.7854)*4.205</f>
        <v>77.582416518</v>
      </c>
      <c r="C50">
        <f t="shared" si="15"/>
        <v>-42.72285718799999</v>
      </c>
      <c r="D50">
        <f t="shared" si="15"/>
        <v>-158.316519222</v>
      </c>
      <c r="E50">
        <f t="shared" si="15"/>
        <v>-40.621733064</v>
      </c>
      <c r="F50">
        <f t="shared" si="15"/>
        <v>102.73223557800002</v>
      </c>
      <c r="G50">
        <f t="shared" si="15"/>
        <v>184.198548204</v>
      </c>
      <c r="H50">
        <f t="shared" si="15"/>
        <v>209.937318723</v>
      </c>
      <c r="I50">
        <f t="shared" si="15"/>
        <v>184.262218632</v>
      </c>
      <c r="J50">
        <f t="shared" si="15"/>
        <v>173.69292758400005</v>
      </c>
      <c r="K50">
        <f t="shared" si="15"/>
        <v>114.55901757900001</v>
      </c>
      <c r="L50">
        <f t="shared" si="15"/>
        <v>-16.649816922000007</v>
      </c>
      <c r="M50">
        <f t="shared" si="15"/>
        <v>-33.79307966099999</v>
      </c>
    </row>
    <row r="51" spans="1:13" ht="12.75">
      <c r="A51" s="3">
        <f t="shared" si="2"/>
        <v>15</v>
      </c>
      <c r="B51">
        <f aca="true" t="shared" si="16" ref="B51:M51">(B16*3.7854)*4.205</f>
        <v>75.704138892</v>
      </c>
      <c r="C51">
        <f t="shared" si="16"/>
        <v>-55.775294927999994</v>
      </c>
      <c r="D51">
        <f t="shared" si="16"/>
        <v>-148.17700356300003</v>
      </c>
      <c r="E51">
        <f t="shared" si="16"/>
        <v>-41.767800768000015</v>
      </c>
      <c r="F51">
        <f t="shared" si="16"/>
        <v>126.05152983300002</v>
      </c>
      <c r="G51">
        <f t="shared" si="16"/>
        <v>183.975701706</v>
      </c>
      <c r="H51">
        <f t="shared" si="16"/>
        <v>207.32683117500002</v>
      </c>
      <c r="I51">
        <f t="shared" si="16"/>
        <v>184.883005305</v>
      </c>
      <c r="J51">
        <f t="shared" si="16"/>
        <v>174.902665716</v>
      </c>
      <c r="K51">
        <f t="shared" si="16"/>
        <v>103.034670111</v>
      </c>
      <c r="L51">
        <f t="shared" si="16"/>
        <v>-11.779029180000004</v>
      </c>
      <c r="M51">
        <f t="shared" si="16"/>
        <v>-35.830533356999986</v>
      </c>
    </row>
    <row r="52" spans="1:13" ht="12.75">
      <c r="A52" s="3">
        <f t="shared" si="2"/>
        <v>16</v>
      </c>
      <c r="B52">
        <f aca="true" t="shared" si="17" ref="B52:M52">(B17*3.7854)*4.205</f>
        <v>74.701329651</v>
      </c>
      <c r="C52">
        <f t="shared" si="17"/>
        <v>-80.559009027</v>
      </c>
      <c r="D52">
        <f t="shared" si="17"/>
        <v>-134.86988411100003</v>
      </c>
      <c r="E52">
        <f t="shared" si="17"/>
        <v>-40.16012246099999</v>
      </c>
      <c r="F52">
        <f t="shared" si="17"/>
        <v>147.174194322</v>
      </c>
      <c r="G52">
        <f t="shared" si="17"/>
        <v>183.068398107</v>
      </c>
      <c r="H52">
        <f t="shared" si="17"/>
        <v>206.59462125299999</v>
      </c>
      <c r="I52">
        <f t="shared" si="17"/>
        <v>182.14517690099999</v>
      </c>
      <c r="J52">
        <f t="shared" si="17"/>
        <v>175.459781961</v>
      </c>
      <c r="K52">
        <f t="shared" si="17"/>
        <v>-83.20133178900001</v>
      </c>
      <c r="L52">
        <f t="shared" si="17"/>
        <v>-24.735961277999994</v>
      </c>
      <c r="M52">
        <f t="shared" si="17"/>
        <v>-41.27435495099999</v>
      </c>
    </row>
    <row r="53" spans="1:13" ht="12.75">
      <c r="A53" s="3">
        <f t="shared" si="2"/>
        <v>17</v>
      </c>
      <c r="B53">
        <f aca="true" t="shared" si="18" ref="B53:M53">(B18*3.7854)*4.205</f>
        <v>75.19477546800002</v>
      </c>
      <c r="C53">
        <f t="shared" si="18"/>
        <v>-98.37081126</v>
      </c>
      <c r="D53">
        <f t="shared" si="18"/>
        <v>-127.340856</v>
      </c>
      <c r="E53">
        <f t="shared" si="18"/>
        <v>-40.03278160499998</v>
      </c>
      <c r="F53">
        <f t="shared" si="18"/>
        <v>160.52906659500002</v>
      </c>
      <c r="G53">
        <f t="shared" si="18"/>
        <v>182.113341687</v>
      </c>
      <c r="H53">
        <f t="shared" si="18"/>
        <v>208.07495870399998</v>
      </c>
      <c r="I53">
        <f t="shared" si="18"/>
        <v>181.269708516</v>
      </c>
      <c r="J53">
        <f t="shared" si="18"/>
        <v>176.36708556000002</v>
      </c>
      <c r="K53">
        <f t="shared" si="18"/>
        <v>-42.022482479999994</v>
      </c>
      <c r="L53">
        <f t="shared" si="18"/>
        <v>-42.32491701299998</v>
      </c>
      <c r="M53">
        <f t="shared" si="18"/>
        <v>-37.54963491300001</v>
      </c>
    </row>
    <row r="54" spans="1:13" ht="12.75">
      <c r="A54" s="3">
        <f t="shared" si="2"/>
        <v>18</v>
      </c>
      <c r="B54">
        <f aca="true" t="shared" si="19" ref="B54:M54">(B19*3.7854)*4.205</f>
        <v>72.059006889</v>
      </c>
      <c r="C54">
        <f t="shared" si="19"/>
        <v>-109.00377273600002</v>
      </c>
      <c r="D54">
        <f t="shared" si="19"/>
        <v>-118.39516086599998</v>
      </c>
      <c r="E54">
        <f t="shared" si="19"/>
        <v>-37.645140555000005</v>
      </c>
      <c r="F54">
        <f t="shared" si="19"/>
        <v>168.20135316900001</v>
      </c>
      <c r="G54">
        <f t="shared" si="19"/>
        <v>185.55154479900003</v>
      </c>
      <c r="H54">
        <f t="shared" si="19"/>
        <v>203.42701746</v>
      </c>
      <c r="I54">
        <f t="shared" si="19"/>
        <v>183.354915033</v>
      </c>
      <c r="J54">
        <f t="shared" si="19"/>
        <v>173.70884519100002</v>
      </c>
      <c r="K54">
        <f t="shared" si="19"/>
        <v>-91.66949871300001</v>
      </c>
      <c r="L54">
        <f t="shared" si="19"/>
        <v>-41.67229512600001</v>
      </c>
      <c r="M54">
        <f t="shared" si="19"/>
        <v>-38.966301935999994</v>
      </c>
    </row>
    <row r="55" spans="1:13" ht="12.75">
      <c r="A55" s="3">
        <f t="shared" si="2"/>
        <v>19</v>
      </c>
      <c r="B55">
        <f aca="true" t="shared" si="20" ref="B55:M55">(B20*3.7854)*4.205</f>
        <v>69.957882765</v>
      </c>
      <c r="C55">
        <f t="shared" si="20"/>
        <v>-111.279990537</v>
      </c>
      <c r="D55">
        <f t="shared" si="20"/>
        <v>-113.09459773500002</v>
      </c>
      <c r="E55">
        <f t="shared" si="20"/>
        <v>-37.23128277300001</v>
      </c>
      <c r="F55">
        <f t="shared" si="20"/>
        <v>174.47289032700002</v>
      </c>
      <c r="G55">
        <f t="shared" si="20"/>
        <v>185.37645112200002</v>
      </c>
      <c r="H55">
        <f t="shared" si="20"/>
        <v>200.86428273299998</v>
      </c>
      <c r="I55">
        <f t="shared" si="20"/>
        <v>183.116150928</v>
      </c>
      <c r="J55">
        <f t="shared" si="20"/>
        <v>173.40641065800003</v>
      </c>
      <c r="K55">
        <f t="shared" si="20"/>
        <v>-63.04964132699999</v>
      </c>
      <c r="L55">
        <f t="shared" si="20"/>
        <v>-29.686337055000006</v>
      </c>
      <c r="M55">
        <f t="shared" si="20"/>
        <v>-39.85768792799999</v>
      </c>
    </row>
    <row r="56" spans="1:13" ht="12.75">
      <c r="A56" s="3">
        <f t="shared" si="2"/>
        <v>20</v>
      </c>
      <c r="B56">
        <f aca="true" t="shared" si="21" ref="B56:M56">(B21*3.7854)*4.205</f>
        <v>73.300580235</v>
      </c>
      <c r="C56">
        <f t="shared" si="21"/>
        <v>-90.69852468600001</v>
      </c>
      <c r="D56">
        <f t="shared" si="21"/>
        <v>-103.73504481900002</v>
      </c>
      <c r="E56">
        <f t="shared" si="21"/>
        <v>-40.828661954999994</v>
      </c>
      <c r="F56">
        <f t="shared" si="21"/>
        <v>180.585251415</v>
      </c>
      <c r="G56">
        <f t="shared" si="21"/>
        <v>183.147986142</v>
      </c>
      <c r="H56">
        <f t="shared" si="21"/>
        <v>201.389563764</v>
      </c>
      <c r="I56">
        <f t="shared" si="21"/>
        <v>176.144239062</v>
      </c>
      <c r="J56">
        <f t="shared" si="21"/>
        <v>168.535622916</v>
      </c>
      <c r="K56">
        <f t="shared" si="21"/>
        <v>-30.132030050999997</v>
      </c>
      <c r="L56">
        <f t="shared" si="21"/>
        <v>-13.27528423800001</v>
      </c>
      <c r="M56">
        <f t="shared" si="21"/>
        <v>-41.417613413999995</v>
      </c>
    </row>
    <row r="57" spans="1:13" ht="12.75">
      <c r="A57" s="3">
        <f t="shared" si="2"/>
        <v>21</v>
      </c>
      <c r="B57">
        <f aca="true" t="shared" si="22" ref="B57:M57">(B22*3.7854)*4.205</f>
        <v>67.856758641</v>
      </c>
      <c r="C57">
        <f t="shared" si="22"/>
        <v>-85.04777420100001</v>
      </c>
      <c r="D57">
        <f t="shared" si="22"/>
        <v>-95.96725260299999</v>
      </c>
      <c r="E57">
        <f t="shared" si="22"/>
        <v>-38.88671390099999</v>
      </c>
      <c r="F57">
        <f t="shared" si="22"/>
        <v>172.97663526899998</v>
      </c>
      <c r="G57">
        <f t="shared" si="22"/>
        <v>184.99442855400002</v>
      </c>
      <c r="H57">
        <f t="shared" si="22"/>
        <v>199.38394528199998</v>
      </c>
      <c r="I57">
        <f t="shared" si="22"/>
        <v>181.15828526700002</v>
      </c>
      <c r="J57">
        <f t="shared" si="22"/>
        <v>169.809031476</v>
      </c>
      <c r="K57">
        <f t="shared" si="22"/>
        <v>-27.617048145000005</v>
      </c>
      <c r="L57">
        <f t="shared" si="22"/>
        <v>0</v>
      </c>
      <c r="M57">
        <f t="shared" si="22"/>
        <v>-37.64514055499999</v>
      </c>
    </row>
    <row r="58" spans="1:13" ht="12.75">
      <c r="A58" s="3">
        <f t="shared" si="2"/>
        <v>22</v>
      </c>
      <c r="B58">
        <f aca="true" t="shared" si="23" ref="B58:M58">(B23*3.7854)*4.205</f>
        <v>69.84645951600001</v>
      </c>
      <c r="C58">
        <f t="shared" si="23"/>
        <v>-86.544029259</v>
      </c>
      <c r="D58">
        <f t="shared" si="23"/>
        <v>-90.47567818799999</v>
      </c>
      <c r="E58">
        <f t="shared" si="23"/>
        <v>-38.34551526299999</v>
      </c>
      <c r="F58">
        <f t="shared" si="23"/>
        <v>181.46071980000002</v>
      </c>
      <c r="G58">
        <f t="shared" si="23"/>
        <v>184.35772427400002</v>
      </c>
      <c r="H58">
        <f t="shared" si="23"/>
        <v>199.30435724700004</v>
      </c>
      <c r="I58">
        <f t="shared" si="23"/>
        <v>183.020645286</v>
      </c>
      <c r="J58">
        <f t="shared" si="23"/>
        <v>171.89423799300002</v>
      </c>
      <c r="K58">
        <f t="shared" si="23"/>
        <v>-33.140457774</v>
      </c>
      <c r="L58">
        <f t="shared" si="23"/>
        <v>10.903560794999994</v>
      </c>
      <c r="M58">
        <f t="shared" si="23"/>
        <v>-32.917611275999995</v>
      </c>
    </row>
    <row r="59" spans="1:13" ht="12.75">
      <c r="A59" s="3">
        <f t="shared" si="2"/>
        <v>23</v>
      </c>
      <c r="B59">
        <f aca="true" t="shared" si="24" ref="B59:M59">(B24*3.7854)*4.205</f>
        <v>68.843650275</v>
      </c>
      <c r="C59">
        <f t="shared" si="24"/>
        <v>-93.89796369300001</v>
      </c>
      <c r="D59">
        <f t="shared" si="24"/>
        <v>-86.830546185</v>
      </c>
      <c r="E59">
        <f t="shared" si="24"/>
        <v>-41.417613414</v>
      </c>
      <c r="F59">
        <f t="shared" si="24"/>
        <v>186.39517797</v>
      </c>
      <c r="G59">
        <f t="shared" si="24"/>
        <v>182.32027057800002</v>
      </c>
      <c r="H59">
        <f t="shared" si="24"/>
        <v>197.21915073000002</v>
      </c>
      <c r="I59">
        <f t="shared" si="24"/>
        <v>180.82401552000002</v>
      </c>
      <c r="J59">
        <f t="shared" si="24"/>
        <v>171.00285200100004</v>
      </c>
      <c r="K59">
        <f t="shared" si="24"/>
        <v>-29.78184269700001</v>
      </c>
      <c r="L59">
        <f t="shared" si="24"/>
        <v>14.691951261000002</v>
      </c>
      <c r="M59">
        <f t="shared" si="24"/>
        <v>-30.354876549000004</v>
      </c>
    </row>
    <row r="60" spans="1:13" ht="12.75">
      <c r="A60" s="3">
        <f t="shared" si="2"/>
        <v>24</v>
      </c>
      <c r="B60">
        <f aca="true" t="shared" si="25" ref="B60:M60">(B25*3.7854)*4.205</f>
        <v>68.684474205</v>
      </c>
      <c r="C60">
        <f t="shared" si="25"/>
        <v>-113.365197054</v>
      </c>
      <c r="D60">
        <f t="shared" si="25"/>
        <v>-83.822118462</v>
      </c>
      <c r="E60">
        <f t="shared" si="25"/>
        <v>-40.65356827800001</v>
      </c>
      <c r="F60">
        <f t="shared" si="25"/>
        <v>185.408286336</v>
      </c>
      <c r="G60">
        <f t="shared" si="25"/>
        <v>183.62551435199998</v>
      </c>
      <c r="H60">
        <f t="shared" si="25"/>
        <v>196.34368234500005</v>
      </c>
      <c r="I60">
        <f t="shared" si="25"/>
        <v>180.808097913</v>
      </c>
      <c r="J60">
        <f t="shared" si="25"/>
        <v>173.247234588</v>
      </c>
      <c r="K60">
        <f t="shared" si="25"/>
        <v>-25.277159916000002</v>
      </c>
      <c r="L60">
        <f t="shared" si="25"/>
        <v>18.257495229000003</v>
      </c>
      <c r="M60">
        <f t="shared" si="25"/>
        <v>-30.03652440900001</v>
      </c>
    </row>
    <row r="61" spans="1:13" ht="12.75">
      <c r="A61" s="3">
        <f t="shared" si="2"/>
        <v>25</v>
      </c>
      <c r="B61">
        <f aca="true" t="shared" si="26" ref="B61:M61">(B26*3.7854)*4.205</f>
        <v>66.66293811599999</v>
      </c>
      <c r="C61">
        <f t="shared" si="26"/>
        <v>-88.93167030900001</v>
      </c>
      <c r="D61">
        <f t="shared" si="26"/>
        <v>-80.89327877400001</v>
      </c>
      <c r="E61">
        <f t="shared" si="26"/>
        <v>-42.245328977999996</v>
      </c>
      <c r="F61">
        <f t="shared" si="26"/>
        <v>183.45042067499998</v>
      </c>
      <c r="G61">
        <f t="shared" si="26"/>
        <v>184.97851094700002</v>
      </c>
      <c r="H61">
        <f t="shared" si="26"/>
        <v>198.412971255</v>
      </c>
      <c r="I61">
        <f t="shared" si="26"/>
        <v>178.563715326</v>
      </c>
      <c r="J61">
        <f t="shared" si="26"/>
        <v>167.73974256600002</v>
      </c>
      <c r="K61">
        <f t="shared" si="26"/>
        <v>-20.183525676</v>
      </c>
      <c r="L61">
        <f t="shared" si="26"/>
        <v>18.862364294999995</v>
      </c>
      <c r="M61">
        <f t="shared" si="26"/>
        <v>-26.407310013</v>
      </c>
    </row>
    <row r="62" spans="1:13" ht="12.75">
      <c r="A62" s="3">
        <f t="shared" si="2"/>
        <v>26</v>
      </c>
      <c r="B62">
        <f aca="true" t="shared" si="27" ref="B62:M62">(B27*3.7854)*4.205</f>
        <v>66.8539494</v>
      </c>
      <c r="C62">
        <f t="shared" si="27"/>
        <v>-91.65358110599999</v>
      </c>
      <c r="D62">
        <f t="shared" si="27"/>
        <v>-77.566498911</v>
      </c>
      <c r="E62">
        <f t="shared" si="27"/>
        <v>-40.526227422</v>
      </c>
      <c r="F62">
        <f t="shared" si="27"/>
        <v>183.975701706</v>
      </c>
      <c r="G62">
        <f t="shared" si="27"/>
        <v>178.11802233</v>
      </c>
      <c r="H62">
        <f t="shared" si="27"/>
        <v>198.95416989300003</v>
      </c>
      <c r="I62">
        <f t="shared" si="27"/>
        <v>178.08618711600002</v>
      </c>
      <c r="J62">
        <f t="shared" si="27"/>
        <v>166.323075543</v>
      </c>
      <c r="K62">
        <f t="shared" si="27"/>
        <v>-18.368918477999998</v>
      </c>
      <c r="L62">
        <f t="shared" si="27"/>
        <v>30.720981510000012</v>
      </c>
      <c r="M62">
        <f t="shared" si="27"/>
        <v>-18.416671299</v>
      </c>
    </row>
    <row r="63" spans="1:13" ht="12.75">
      <c r="A63" s="3">
        <f t="shared" si="2"/>
        <v>27</v>
      </c>
      <c r="B63">
        <f aca="true" t="shared" si="28" ref="B63:M63">(B28*3.7854)*4.205</f>
        <v>65.230353486</v>
      </c>
      <c r="C63">
        <f t="shared" si="28"/>
        <v>-72.07492449600002</v>
      </c>
      <c r="D63">
        <f t="shared" si="28"/>
        <v>-71.820242784</v>
      </c>
      <c r="E63">
        <f t="shared" si="28"/>
        <v>-40.319298530999994</v>
      </c>
      <c r="F63">
        <f t="shared" si="28"/>
        <v>180.951356376</v>
      </c>
      <c r="G63">
        <f t="shared" si="28"/>
        <v>181.763154333</v>
      </c>
      <c r="H63">
        <f t="shared" si="28"/>
        <v>197.028139446</v>
      </c>
      <c r="I63">
        <f t="shared" si="28"/>
        <v>175.57120521</v>
      </c>
      <c r="J63">
        <f t="shared" si="28"/>
        <v>163.983187314</v>
      </c>
      <c r="K63">
        <f t="shared" si="28"/>
        <v>-33.26779863</v>
      </c>
      <c r="L63">
        <f t="shared" si="28"/>
        <v>62.158255335</v>
      </c>
      <c r="M63">
        <f t="shared" si="28"/>
        <v>-21.058994060999993</v>
      </c>
    </row>
    <row r="64" spans="1:13" ht="12.75">
      <c r="A64" s="3">
        <f t="shared" si="2"/>
        <v>28</v>
      </c>
      <c r="B64">
        <f aca="true" t="shared" si="29" ref="B64:M64">(B29*3.7854)*4.205</f>
        <v>64.736907669</v>
      </c>
      <c r="C64">
        <f t="shared" si="29"/>
        <v>-55.918553391</v>
      </c>
      <c r="D64">
        <f t="shared" si="29"/>
        <v>-65.72379930299999</v>
      </c>
      <c r="E64">
        <f t="shared" si="29"/>
        <v>-40.78090913399999</v>
      </c>
      <c r="F64">
        <f t="shared" si="29"/>
        <v>181.09461483900003</v>
      </c>
      <c r="G64">
        <f t="shared" si="29"/>
        <v>184.262218632</v>
      </c>
      <c r="H64">
        <f t="shared" si="29"/>
        <v>194.81559207300003</v>
      </c>
      <c r="I64">
        <f t="shared" si="29"/>
        <v>177.258471552</v>
      </c>
      <c r="J64">
        <f t="shared" si="29"/>
        <v>165.54311280000002</v>
      </c>
      <c r="K64">
        <f t="shared" si="29"/>
        <v>-58.17885358500003</v>
      </c>
      <c r="L64">
        <f t="shared" si="29"/>
        <v>27.346448826</v>
      </c>
      <c r="M64">
        <f t="shared" si="29"/>
        <v>-18.416671299000015</v>
      </c>
    </row>
    <row r="65" spans="1:13" ht="12.75">
      <c r="A65" s="3">
        <f t="shared" si="2"/>
        <v>29</v>
      </c>
      <c r="B65">
        <f aca="true" t="shared" si="30" ref="B65:M65">(B30*3.7854)*4.205</f>
        <v>65.278106307</v>
      </c>
      <c r="C65">
        <f t="shared" si="30"/>
        <v>0</v>
      </c>
      <c r="D65">
        <f t="shared" si="30"/>
        <v>-65.13484784399999</v>
      </c>
      <c r="E65">
        <f t="shared" si="30"/>
        <v>-40.510309814999985</v>
      </c>
      <c r="F65">
        <f t="shared" si="30"/>
        <v>184.48506512999998</v>
      </c>
      <c r="G65">
        <f t="shared" si="30"/>
        <v>218.325897612</v>
      </c>
      <c r="H65">
        <f t="shared" si="30"/>
        <v>192.045928455</v>
      </c>
      <c r="I65">
        <f t="shared" si="30"/>
        <v>174.52064314800003</v>
      </c>
      <c r="J65">
        <f t="shared" si="30"/>
        <v>167.628319317</v>
      </c>
      <c r="K65">
        <f t="shared" si="30"/>
        <v>-70.40357576100003</v>
      </c>
      <c r="L65">
        <f t="shared" si="30"/>
        <v>-22.682589975</v>
      </c>
      <c r="M65">
        <f t="shared" si="30"/>
        <v>-22.746260403000008</v>
      </c>
    </row>
    <row r="66" spans="1:13" ht="12.75">
      <c r="A66" s="3">
        <f t="shared" si="2"/>
        <v>30</v>
      </c>
      <c r="B66">
        <f aca="true" t="shared" si="31" ref="B66:M66">(B31*3.7854)*4.205</f>
        <v>64.00469774700001</v>
      </c>
      <c r="C66">
        <f t="shared" si="31"/>
        <v>0</v>
      </c>
      <c r="D66">
        <f t="shared" si="31"/>
        <v>-57.908254266</v>
      </c>
      <c r="E66">
        <f t="shared" si="31"/>
        <v>-30.67322868900001</v>
      </c>
      <c r="F66">
        <f t="shared" si="31"/>
        <v>182.288435364</v>
      </c>
      <c r="G66">
        <f t="shared" si="31"/>
        <v>240.32403048600003</v>
      </c>
      <c r="H66">
        <f t="shared" si="31"/>
        <v>191.55248263800004</v>
      </c>
      <c r="I66">
        <f t="shared" si="31"/>
        <v>171.00285200100004</v>
      </c>
      <c r="J66">
        <f t="shared" si="31"/>
        <v>166.705098111</v>
      </c>
      <c r="K66">
        <f t="shared" si="31"/>
        <v>-63.065558933999995</v>
      </c>
      <c r="L66">
        <f t="shared" si="31"/>
        <v>-46.16106030000001</v>
      </c>
      <c r="M66">
        <f t="shared" si="31"/>
        <v>-25.14981905999999</v>
      </c>
    </row>
    <row r="67" spans="1:13" ht="12.75">
      <c r="A67" s="3">
        <v>31</v>
      </c>
      <c r="B67">
        <f aca="true" t="shared" si="32" ref="B67:M67">(B32*3.7854)*4.205</f>
        <v>63.224735004</v>
      </c>
      <c r="C67">
        <f t="shared" si="32"/>
        <v>0</v>
      </c>
      <c r="D67">
        <f t="shared" si="32"/>
        <v>-59.500014965999995</v>
      </c>
      <c r="E67">
        <f t="shared" si="32"/>
        <v>0</v>
      </c>
      <c r="F67">
        <f t="shared" si="32"/>
        <v>181.49255501399998</v>
      </c>
      <c r="G67">
        <f t="shared" si="32"/>
        <v>0</v>
      </c>
      <c r="H67">
        <f t="shared" si="32"/>
        <v>190.358662113</v>
      </c>
      <c r="I67">
        <f t="shared" si="32"/>
        <v>169.14049198200001</v>
      </c>
      <c r="J67">
        <f t="shared" si="32"/>
        <v>0</v>
      </c>
      <c r="K67">
        <f t="shared" si="32"/>
        <v>-52.623608742000016</v>
      </c>
      <c r="L67">
        <f t="shared" si="32"/>
        <v>0</v>
      </c>
      <c r="M67">
        <f t="shared" si="32"/>
        <v>-23.65356400200001</v>
      </c>
    </row>
    <row r="68" spans="1:13" ht="12.75">
      <c r="A68" s="1" t="s">
        <v>17</v>
      </c>
      <c r="B68">
        <f aca="true" t="shared" si="33" ref="B68:M68">SUM(B37:B67)</f>
        <v>1768.207373595</v>
      </c>
      <c r="C68">
        <f t="shared" si="33"/>
        <v>-938.02458051</v>
      </c>
      <c r="D68">
        <f t="shared" si="33"/>
        <v>-3500.552378619</v>
      </c>
      <c r="E68">
        <f t="shared" si="33"/>
        <v>-1284.885154647</v>
      </c>
      <c r="F68">
        <f t="shared" si="33"/>
        <v>2984.121537111</v>
      </c>
      <c r="G68">
        <f t="shared" si="33"/>
        <v>5601.947101938002</v>
      </c>
      <c r="H68">
        <f t="shared" si="33"/>
        <v>6614.895858596999</v>
      </c>
      <c r="I68">
        <f t="shared" si="33"/>
        <v>5721.42466008</v>
      </c>
      <c r="J68">
        <f t="shared" si="33"/>
        <v>5200.6642294680005</v>
      </c>
      <c r="K68">
        <f t="shared" si="33"/>
        <v>1322.784976914</v>
      </c>
      <c r="L68">
        <f t="shared" si="33"/>
        <v>-530.342830026</v>
      </c>
      <c r="M68">
        <f t="shared" si="33"/>
        <v>-1091.47031199</v>
      </c>
    </row>
    <row r="70" spans="1:4" ht="12.75">
      <c r="A70" s="20" t="s">
        <v>12</v>
      </c>
      <c r="D70">
        <f>SUM(B68:M68)</f>
        <v>21868.770481911</v>
      </c>
    </row>
    <row r="71" spans="1:4" ht="12.75">
      <c r="A71" s="20" t="s">
        <v>13</v>
      </c>
      <c r="D71">
        <f>SUM(F68:K68)</f>
        <v>27445.838364108</v>
      </c>
    </row>
    <row r="72" spans="1:4" ht="12.75">
      <c r="A72" s="20" t="s">
        <v>14</v>
      </c>
      <c r="D72">
        <f>SUM(B68:E68,L68:M68)</f>
        <v>-5577.067882197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9">
      <selection activeCell="L31" sqref="L31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9" ht="15.75">
      <c r="A2" s="3">
        <v>1</v>
      </c>
      <c r="B2" s="38">
        <v>7.5</v>
      </c>
      <c r="C2" s="39">
        <v>1.79</v>
      </c>
      <c r="D2" s="39">
        <v>0.01</v>
      </c>
      <c r="E2" s="40">
        <v>12.063</v>
      </c>
      <c r="F2" s="41">
        <v>13.261</v>
      </c>
      <c r="G2" s="42">
        <v>11.69</v>
      </c>
      <c r="H2" s="43">
        <v>7.61</v>
      </c>
      <c r="I2" s="42">
        <v>10.296</v>
      </c>
    </row>
    <row r="3" spans="1:9" ht="15.75">
      <c r="A3" s="3">
        <f aca="true" t="shared" si="0" ref="A3:A31">A4-1</f>
        <v>2</v>
      </c>
      <c r="B3" s="38">
        <v>7.5</v>
      </c>
      <c r="C3" s="39">
        <v>2.36</v>
      </c>
      <c r="D3" s="39">
        <v>0.012</v>
      </c>
      <c r="E3" s="40">
        <v>11.075</v>
      </c>
      <c r="F3" s="41">
        <v>12.972</v>
      </c>
      <c r="G3" s="42">
        <v>11.384</v>
      </c>
      <c r="H3" s="43">
        <v>7.778</v>
      </c>
      <c r="I3" s="42">
        <v>10.399</v>
      </c>
    </row>
    <row r="4" spans="1:9" ht="15.75">
      <c r="A4" s="3">
        <f t="shared" si="0"/>
        <v>3</v>
      </c>
      <c r="B4" s="38">
        <v>7.6</v>
      </c>
      <c r="C4" s="39">
        <v>3.516</v>
      </c>
      <c r="D4" s="39">
        <v>0.425</v>
      </c>
      <c r="E4" s="40">
        <v>10.545</v>
      </c>
      <c r="F4" s="41">
        <v>12.535</v>
      </c>
      <c r="G4" s="42">
        <v>11.508</v>
      </c>
      <c r="H4" s="43">
        <v>7.817</v>
      </c>
      <c r="I4" s="42">
        <v>10.448</v>
      </c>
    </row>
    <row r="5" spans="1:9" ht="15.75">
      <c r="A5" s="3">
        <f t="shared" si="0"/>
        <v>4</v>
      </c>
      <c r="B5" s="38">
        <v>7.2</v>
      </c>
      <c r="C5" s="39">
        <v>4.728</v>
      </c>
      <c r="D5" s="39">
        <v>2.876</v>
      </c>
      <c r="E5" s="40">
        <v>10.092</v>
      </c>
      <c r="F5" s="41">
        <v>12.135</v>
      </c>
      <c r="G5" s="42">
        <v>11.522</v>
      </c>
      <c r="H5" s="43">
        <v>7.835</v>
      </c>
      <c r="I5" s="42">
        <v>10.429</v>
      </c>
    </row>
    <row r="6" spans="1:9" ht="15.75">
      <c r="A6" s="3">
        <f t="shared" si="0"/>
        <v>5</v>
      </c>
      <c r="B6" s="38">
        <v>7.6</v>
      </c>
      <c r="C6" s="39">
        <v>5.747</v>
      </c>
      <c r="D6" s="39">
        <v>7.65</v>
      </c>
      <c r="E6" s="40">
        <v>10.181</v>
      </c>
      <c r="F6" s="41">
        <v>11.905</v>
      </c>
      <c r="G6" s="42">
        <v>11.038</v>
      </c>
      <c r="H6" s="43">
        <v>7.945</v>
      </c>
      <c r="I6" s="42">
        <v>10.589</v>
      </c>
    </row>
    <row r="7" spans="1:9" ht="15.75">
      <c r="A7" s="3">
        <f t="shared" si="0"/>
        <v>6</v>
      </c>
      <c r="B7" s="38">
        <v>7.8</v>
      </c>
      <c r="C7" s="39">
        <v>5.954</v>
      </c>
      <c r="D7" s="39">
        <v>9</v>
      </c>
      <c r="E7" s="40">
        <v>10.688</v>
      </c>
      <c r="F7" s="41">
        <v>11.728</v>
      </c>
      <c r="G7" s="42">
        <v>11.119</v>
      </c>
      <c r="H7" s="43">
        <v>8.138</v>
      </c>
      <c r="I7" s="42">
        <v>10.604</v>
      </c>
    </row>
    <row r="8" spans="1:9" ht="15.75">
      <c r="A8" s="3">
        <f t="shared" si="0"/>
        <v>7</v>
      </c>
      <c r="B8" s="38">
        <v>8</v>
      </c>
      <c r="C8" s="39">
        <v>6.092</v>
      </c>
      <c r="D8" s="39">
        <v>9.361</v>
      </c>
      <c r="E8" s="40">
        <v>11.73</v>
      </c>
      <c r="F8" s="41">
        <v>11.899</v>
      </c>
      <c r="G8" s="42">
        <v>11.012</v>
      </c>
      <c r="H8" s="43">
        <v>8.218</v>
      </c>
      <c r="I8" s="42">
        <v>10.767</v>
      </c>
    </row>
    <row r="9" spans="1:9" ht="15.75">
      <c r="A9" s="3">
        <f t="shared" si="0"/>
        <v>8</v>
      </c>
      <c r="B9" s="38">
        <v>8.1</v>
      </c>
      <c r="C9" s="39">
        <v>6.142</v>
      </c>
      <c r="D9" s="39">
        <v>9.472</v>
      </c>
      <c r="E9" s="40">
        <v>12.575</v>
      </c>
      <c r="F9" s="41">
        <v>11.972</v>
      </c>
      <c r="G9" s="42">
        <v>10.956</v>
      </c>
      <c r="H9" s="43">
        <v>8.412</v>
      </c>
      <c r="I9" s="42">
        <v>11.558</v>
      </c>
    </row>
    <row r="10" spans="1:9" ht="15.75">
      <c r="A10" s="3">
        <f t="shared" si="0"/>
        <v>9</v>
      </c>
      <c r="B10" s="38">
        <v>8.2</v>
      </c>
      <c r="C10" s="39">
        <v>6.201</v>
      </c>
      <c r="D10" s="39">
        <v>9.485</v>
      </c>
      <c r="E10" s="40">
        <v>13.95</v>
      </c>
      <c r="F10" s="41">
        <v>11.865</v>
      </c>
      <c r="G10" s="42">
        <v>10.731</v>
      </c>
      <c r="H10" s="43">
        <v>8.506</v>
      </c>
      <c r="I10" s="42">
        <v>11.17</v>
      </c>
    </row>
    <row r="11" spans="1:9" ht="15.75">
      <c r="A11" s="3">
        <f t="shared" si="0"/>
        <v>10</v>
      </c>
      <c r="B11" s="38">
        <v>8.6</v>
      </c>
      <c r="C11" s="39">
        <v>6.277</v>
      </c>
      <c r="D11" s="39">
        <v>9.447</v>
      </c>
      <c r="E11" s="40">
        <v>14.058</v>
      </c>
      <c r="F11" s="41">
        <v>11.768</v>
      </c>
      <c r="G11" s="42">
        <v>10.945</v>
      </c>
      <c r="H11" s="43">
        <v>8.534</v>
      </c>
      <c r="I11" s="42">
        <v>11.193</v>
      </c>
    </row>
    <row r="12" spans="1:9" ht="15.75">
      <c r="A12" s="3">
        <f t="shared" si="0"/>
        <v>11</v>
      </c>
      <c r="B12" s="38">
        <v>8.1</v>
      </c>
      <c r="C12" s="39">
        <v>6.386</v>
      </c>
      <c r="D12" s="39">
        <v>9.503</v>
      </c>
      <c r="E12" s="40">
        <v>14.134</v>
      </c>
      <c r="F12" s="41">
        <v>11.378</v>
      </c>
      <c r="G12" s="42">
        <v>11.162</v>
      </c>
      <c r="H12" s="43">
        <v>8.839</v>
      </c>
      <c r="I12" s="42">
        <v>11.159</v>
      </c>
    </row>
    <row r="13" spans="1:9" ht="15.75">
      <c r="A13" s="3">
        <f t="shared" si="0"/>
        <v>12</v>
      </c>
      <c r="B13" s="38">
        <v>8</v>
      </c>
      <c r="C13" s="39">
        <v>6.545</v>
      </c>
      <c r="D13" s="39">
        <v>9.539</v>
      </c>
      <c r="E13" s="40">
        <v>14.555</v>
      </c>
      <c r="F13" s="41">
        <v>11.537</v>
      </c>
      <c r="G13" s="42">
        <v>10.705</v>
      </c>
      <c r="H13" s="43">
        <v>8.922</v>
      </c>
      <c r="I13" s="42">
        <v>11.071</v>
      </c>
    </row>
    <row r="14" spans="1:9" ht="15.75">
      <c r="A14" s="3">
        <f t="shared" si="0"/>
        <v>13</v>
      </c>
      <c r="B14" s="38">
        <v>8.3</v>
      </c>
      <c r="C14" s="39">
        <v>7.363</v>
      </c>
      <c r="D14" s="39">
        <v>9.39</v>
      </c>
      <c r="E14" s="40">
        <v>14.577</v>
      </c>
      <c r="F14" s="41">
        <v>11.1</v>
      </c>
      <c r="G14" s="42">
        <v>9.938</v>
      </c>
      <c r="H14" s="43">
        <v>9.087</v>
      </c>
      <c r="I14" s="42">
        <v>11.063</v>
      </c>
    </row>
    <row r="15" spans="1:9" ht="15.75">
      <c r="A15" s="3">
        <f t="shared" si="0"/>
        <v>14</v>
      </c>
      <c r="B15" s="38">
        <v>8.3</v>
      </c>
      <c r="C15" s="39">
        <v>7.702</v>
      </c>
      <c r="D15" s="39">
        <v>9.695</v>
      </c>
      <c r="E15" s="40">
        <v>14.364</v>
      </c>
      <c r="F15" s="41">
        <v>10.92</v>
      </c>
      <c r="G15" s="42">
        <v>9.532</v>
      </c>
      <c r="H15" s="43">
        <v>9.772</v>
      </c>
      <c r="I15" s="42">
        <v>11.017</v>
      </c>
    </row>
    <row r="16" spans="1:9" ht="15.75">
      <c r="A16" s="3">
        <f t="shared" si="0"/>
        <v>15</v>
      </c>
      <c r="B16" s="38">
        <v>8.6</v>
      </c>
      <c r="C16" s="39">
        <v>7.906</v>
      </c>
      <c r="D16" s="39">
        <v>10.093</v>
      </c>
      <c r="E16" s="40">
        <v>14.285</v>
      </c>
      <c r="F16" s="41">
        <v>10.654</v>
      </c>
      <c r="G16" s="42">
        <v>8.186</v>
      </c>
      <c r="H16" s="43">
        <v>10.358</v>
      </c>
      <c r="I16" s="42">
        <v>11.032</v>
      </c>
    </row>
    <row r="17" spans="1:9" ht="15.75">
      <c r="A17" s="3">
        <f t="shared" si="0"/>
        <v>16</v>
      </c>
      <c r="B17" s="38">
        <v>8.6</v>
      </c>
      <c r="C17" s="39">
        <v>8.19</v>
      </c>
      <c r="D17" s="39">
        <v>10.06</v>
      </c>
      <c r="E17" s="40">
        <v>14</v>
      </c>
      <c r="F17" s="41">
        <v>10.443</v>
      </c>
      <c r="G17" s="42">
        <v>7.626</v>
      </c>
      <c r="H17" s="43">
        <v>9.957</v>
      </c>
      <c r="I17" s="42">
        <v>10.863</v>
      </c>
    </row>
    <row r="18" spans="1:9" ht="15.75">
      <c r="A18" s="3">
        <f t="shared" si="0"/>
        <v>17</v>
      </c>
      <c r="B18" s="38">
        <v>9</v>
      </c>
      <c r="C18" s="39">
        <v>7.602</v>
      </c>
      <c r="D18" s="39">
        <v>10.115</v>
      </c>
      <c r="E18" s="40">
        <v>13</v>
      </c>
      <c r="F18" s="41">
        <v>10.577</v>
      </c>
      <c r="G18" s="42">
        <v>7.451</v>
      </c>
      <c r="H18" s="43">
        <v>9.92</v>
      </c>
      <c r="I18" s="42">
        <v>10.885</v>
      </c>
    </row>
    <row r="19" spans="1:9" ht="15.75">
      <c r="A19" s="3">
        <f t="shared" si="0"/>
        <v>18</v>
      </c>
      <c r="B19" s="38">
        <v>8.6</v>
      </c>
      <c r="C19" s="39">
        <v>7.702</v>
      </c>
      <c r="D19" s="39">
        <v>9.895</v>
      </c>
      <c r="E19" s="40">
        <v>12.7</v>
      </c>
      <c r="F19" s="41">
        <v>11.826</v>
      </c>
      <c r="G19" s="42">
        <v>7.372</v>
      </c>
      <c r="H19" s="43">
        <v>9.937</v>
      </c>
      <c r="I19" s="42">
        <v>10.823</v>
      </c>
    </row>
    <row r="20" spans="1:9" ht="15.75">
      <c r="A20" s="3">
        <f t="shared" si="0"/>
        <v>19</v>
      </c>
      <c r="B20" s="38">
        <v>8.6</v>
      </c>
      <c r="C20" s="39">
        <v>7.758</v>
      </c>
      <c r="D20" s="39">
        <v>11.372</v>
      </c>
      <c r="E20" s="40">
        <v>12.298</v>
      </c>
      <c r="F20" s="41">
        <v>12.128</v>
      </c>
      <c r="G20" s="42">
        <v>7.434</v>
      </c>
      <c r="H20" s="43">
        <v>9.955</v>
      </c>
      <c r="I20" s="42">
        <v>10.795</v>
      </c>
    </row>
    <row r="21" spans="1:9" ht="15.75">
      <c r="A21" s="3">
        <f t="shared" si="0"/>
        <v>20</v>
      </c>
      <c r="B21" s="38">
        <v>8.4</v>
      </c>
      <c r="C21" s="39">
        <v>7.876</v>
      </c>
      <c r="D21" s="39">
        <v>13.229</v>
      </c>
      <c r="E21" s="40">
        <v>12.135</v>
      </c>
      <c r="F21" s="41">
        <v>12.153</v>
      </c>
      <c r="G21" s="42">
        <v>7.471</v>
      </c>
      <c r="H21" s="43">
        <v>9.947</v>
      </c>
      <c r="I21" s="42">
        <v>10.76</v>
      </c>
    </row>
    <row r="22" spans="1:9" ht="15.75">
      <c r="A22" s="3">
        <f t="shared" si="0"/>
        <v>21</v>
      </c>
      <c r="B22" s="38">
        <v>8.7</v>
      </c>
      <c r="C22" s="39">
        <v>7.719</v>
      </c>
      <c r="D22" s="39">
        <v>12.087</v>
      </c>
      <c r="E22" s="40">
        <v>11.699</v>
      </c>
      <c r="F22" s="41">
        <v>12.671</v>
      </c>
      <c r="G22" s="42">
        <v>7.425</v>
      </c>
      <c r="H22" s="43">
        <v>10.057</v>
      </c>
      <c r="I22" s="42">
        <v>10.314</v>
      </c>
    </row>
    <row r="23" spans="1:9" ht="15.75">
      <c r="A23" s="3">
        <f t="shared" si="0"/>
        <v>22</v>
      </c>
      <c r="B23" s="38">
        <v>8.2</v>
      </c>
      <c r="C23" s="39">
        <v>7.993</v>
      </c>
      <c r="D23" s="39">
        <v>11.316</v>
      </c>
      <c r="E23" s="40">
        <v>10.867</v>
      </c>
      <c r="F23" s="41">
        <v>13.393</v>
      </c>
      <c r="G23" s="42">
        <v>7.342</v>
      </c>
      <c r="H23" s="43">
        <v>10.434</v>
      </c>
      <c r="I23" s="42">
        <v>10.679</v>
      </c>
    </row>
    <row r="24" spans="1:9" ht="15.75">
      <c r="A24" s="3">
        <f t="shared" si="0"/>
        <v>23</v>
      </c>
      <c r="B24" s="38">
        <v>6.7</v>
      </c>
      <c r="C24" s="39">
        <v>7.731</v>
      </c>
      <c r="D24" s="39">
        <v>10.968</v>
      </c>
      <c r="E24" s="40">
        <v>11.092</v>
      </c>
      <c r="F24" s="41">
        <v>13.529</v>
      </c>
      <c r="G24" s="42">
        <v>7.417</v>
      </c>
      <c r="H24" s="43">
        <v>10.384</v>
      </c>
      <c r="I24" s="42">
        <v>10.756</v>
      </c>
    </row>
    <row r="25" spans="1:9" ht="15.75">
      <c r="A25" s="3">
        <f t="shared" si="0"/>
        <v>24</v>
      </c>
      <c r="B25" s="38">
        <v>8.3</v>
      </c>
      <c r="C25" s="39">
        <v>8.257</v>
      </c>
      <c r="D25" s="39">
        <v>10.24</v>
      </c>
      <c r="E25" s="40">
        <v>13.596</v>
      </c>
      <c r="F25" s="41">
        <v>13.249</v>
      </c>
      <c r="G25" s="42">
        <v>4.706</v>
      </c>
      <c r="H25" s="43">
        <v>10.338</v>
      </c>
      <c r="I25" s="42">
        <v>10.756</v>
      </c>
    </row>
    <row r="26" spans="1:9" ht="15.75">
      <c r="A26" s="3">
        <f t="shared" si="0"/>
        <v>25</v>
      </c>
      <c r="B26" s="38">
        <v>5.5</v>
      </c>
      <c r="C26" s="39">
        <v>8.505</v>
      </c>
      <c r="D26" s="39">
        <v>10.68</v>
      </c>
      <c r="E26" s="40">
        <v>13.862</v>
      </c>
      <c r="F26" s="41">
        <v>13.032</v>
      </c>
      <c r="G26" s="42">
        <v>6.178</v>
      </c>
      <c r="H26" s="43">
        <v>10.32</v>
      </c>
      <c r="I26" s="42">
        <v>10.675</v>
      </c>
    </row>
    <row r="27" spans="1:9" ht="15.75">
      <c r="A27" s="3">
        <f t="shared" si="0"/>
        <v>26</v>
      </c>
      <c r="B27" s="38">
        <v>4.9</v>
      </c>
      <c r="C27" s="39">
        <v>8.332</v>
      </c>
      <c r="D27" s="39">
        <v>10.807</v>
      </c>
      <c r="E27" s="40">
        <v>13.761</v>
      </c>
      <c r="F27" s="41">
        <v>13.254</v>
      </c>
      <c r="G27" s="42">
        <v>7.824</v>
      </c>
      <c r="H27" s="43">
        <v>10.252</v>
      </c>
      <c r="I27" s="42">
        <v>10.573</v>
      </c>
    </row>
    <row r="28" spans="1:9" ht="15.75">
      <c r="A28" s="3">
        <f t="shared" si="0"/>
        <v>27</v>
      </c>
      <c r="B28" s="38">
        <v>5.3</v>
      </c>
      <c r="C28" s="39">
        <v>7.61</v>
      </c>
      <c r="D28" s="39">
        <v>10.769</v>
      </c>
      <c r="E28" s="40">
        <v>13.539</v>
      </c>
      <c r="F28" s="41">
        <v>12.848</v>
      </c>
      <c r="G28" s="42">
        <v>7.653</v>
      </c>
      <c r="H28" s="43">
        <v>10.224</v>
      </c>
      <c r="I28" s="42">
        <v>10.694</v>
      </c>
    </row>
    <row r="29" spans="1:9" ht="15.75">
      <c r="A29" s="3">
        <f t="shared" si="0"/>
        <v>28</v>
      </c>
      <c r="B29" s="38">
        <v>5.3</v>
      </c>
      <c r="C29" s="39">
        <v>1.739</v>
      </c>
      <c r="D29" s="39">
        <v>10.563</v>
      </c>
      <c r="E29" s="40">
        <v>13.281</v>
      </c>
      <c r="F29" s="41">
        <v>12.531</v>
      </c>
      <c r="G29" s="42">
        <v>7.641</v>
      </c>
      <c r="H29" s="43">
        <v>10.17</v>
      </c>
      <c r="I29" s="42">
        <v>10.714</v>
      </c>
    </row>
    <row r="30" spans="1:9" ht="15.75">
      <c r="A30" s="3">
        <f t="shared" si="0"/>
        <v>29</v>
      </c>
      <c r="B30" s="38">
        <v>6.4</v>
      </c>
      <c r="C30" s="39">
        <v>0.008</v>
      </c>
      <c r="D30" s="39">
        <v>10.582</v>
      </c>
      <c r="E30" s="40">
        <v>13.204</v>
      </c>
      <c r="F30" s="41">
        <v>12.618</v>
      </c>
      <c r="G30" s="42">
        <v>7.617</v>
      </c>
      <c r="H30" s="43">
        <v>10.168</v>
      </c>
      <c r="I30" s="42">
        <v>10.612</v>
      </c>
    </row>
    <row r="31" spans="1:9" ht="15.75">
      <c r="A31" s="3">
        <f t="shared" si="0"/>
        <v>30</v>
      </c>
      <c r="B31" s="38">
        <v>2.2</v>
      </c>
      <c r="D31" s="39">
        <v>13.764</v>
      </c>
      <c r="E31" s="40">
        <v>13.425</v>
      </c>
      <c r="F31" s="41">
        <v>12.324</v>
      </c>
      <c r="G31" s="42">
        <v>7.628</v>
      </c>
      <c r="H31" s="43">
        <v>10.227</v>
      </c>
      <c r="I31" s="42">
        <v>10.561</v>
      </c>
    </row>
    <row r="32" spans="1:9" ht="15.75">
      <c r="A32" s="3">
        <v>31</v>
      </c>
      <c r="B32" s="44">
        <v>1.7</v>
      </c>
      <c r="D32" s="39">
        <v>13.159</v>
      </c>
      <c r="F32" s="45">
        <v>11.895</v>
      </c>
      <c r="H32" s="46">
        <v>10.4</v>
      </c>
      <c r="I32" s="45">
        <v>10.777</v>
      </c>
    </row>
    <row r="33" spans="2:9" ht="12.75">
      <c r="B33" s="49">
        <f>AVERAGE(B2:B32)</f>
        <v>7.283870967741934</v>
      </c>
      <c r="C33" s="49">
        <f aca="true" t="shared" si="1" ref="C33:I33">AVERAGE(C2:C32)</f>
        <v>6.2665862068965525</v>
      </c>
      <c r="D33" s="49">
        <f t="shared" si="1"/>
        <v>9.211741935483872</v>
      </c>
      <c r="E33" s="49">
        <f t="shared" si="1"/>
        <v>12.711033333333337</v>
      </c>
      <c r="F33" s="49">
        <f t="shared" si="1"/>
        <v>12.13225806451613</v>
      </c>
      <c r="G33" s="49">
        <f t="shared" si="1"/>
        <v>9.007100000000001</v>
      </c>
      <c r="H33" s="49">
        <f t="shared" si="1"/>
        <v>9.369709677419353</v>
      </c>
      <c r="I33" s="49">
        <f t="shared" si="1"/>
        <v>10.775225806451612</v>
      </c>
    </row>
    <row r="34" spans="1:9" ht="12.75">
      <c r="A34" s="3">
        <v>2008</v>
      </c>
      <c r="B34" s="2" t="s">
        <v>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</row>
    <row r="35" spans="1:9" ht="12.75">
      <c r="A35" s="3">
        <v>1</v>
      </c>
      <c r="B35">
        <f aca="true" t="shared" si="2" ref="B35:I44">(B2*3.7854)*4.205</f>
        <v>119.3820525</v>
      </c>
      <c r="C35">
        <f t="shared" si="2"/>
        <v>28.492516530000003</v>
      </c>
      <c r="D35">
        <f t="shared" si="2"/>
        <v>0.15917607</v>
      </c>
      <c r="E35">
        <f t="shared" si="2"/>
        <v>192.014093241</v>
      </c>
      <c r="F35">
        <f t="shared" si="2"/>
        <v>211.083386427</v>
      </c>
      <c r="G35">
        <f t="shared" si="2"/>
        <v>186.07682583</v>
      </c>
      <c r="H35">
        <f t="shared" si="2"/>
        <v>121.13298927000001</v>
      </c>
      <c r="I35">
        <f t="shared" si="2"/>
        <v>163.88768167199999</v>
      </c>
    </row>
    <row r="36" spans="1:9" ht="12.75">
      <c r="A36" s="3">
        <f aca="true" t="shared" si="3" ref="A36:A64">A37-1</f>
        <v>2</v>
      </c>
      <c r="B36">
        <f t="shared" si="2"/>
        <v>119.3820525</v>
      </c>
      <c r="C36">
        <f t="shared" si="2"/>
        <v>37.56555252</v>
      </c>
      <c r="D36">
        <f t="shared" si="2"/>
        <v>0.191011284</v>
      </c>
      <c r="E36">
        <f t="shared" si="2"/>
        <v>176.287497525</v>
      </c>
      <c r="F36">
        <f t="shared" si="2"/>
        <v>206.483198004</v>
      </c>
      <c r="G36">
        <f t="shared" si="2"/>
        <v>181.206038088</v>
      </c>
      <c r="H36">
        <f t="shared" si="2"/>
        <v>123.807147246</v>
      </c>
      <c r="I36">
        <f t="shared" si="2"/>
        <v>165.52719519299998</v>
      </c>
    </row>
    <row r="37" spans="1:9" ht="12.75">
      <c r="A37" s="3">
        <f t="shared" si="3"/>
        <v>3</v>
      </c>
      <c r="B37">
        <f t="shared" si="2"/>
        <v>120.97381320000001</v>
      </c>
      <c r="C37">
        <f t="shared" si="2"/>
        <v>55.966306212</v>
      </c>
      <c r="D37">
        <f t="shared" si="2"/>
        <v>6.764982975</v>
      </c>
      <c r="E37">
        <f t="shared" si="2"/>
        <v>167.851165815</v>
      </c>
      <c r="F37">
        <f t="shared" si="2"/>
        <v>199.527203745</v>
      </c>
      <c r="G37">
        <f t="shared" si="2"/>
        <v>183.179821356</v>
      </c>
      <c r="H37">
        <f t="shared" si="2"/>
        <v>124.42793391900001</v>
      </c>
      <c r="I37">
        <f t="shared" si="2"/>
        <v>166.307157936</v>
      </c>
    </row>
    <row r="38" spans="1:9" ht="12.75">
      <c r="A38" s="3">
        <f t="shared" si="3"/>
        <v>4</v>
      </c>
      <c r="B38">
        <f t="shared" si="2"/>
        <v>114.6067704</v>
      </c>
      <c r="C38">
        <f t="shared" si="2"/>
        <v>75.258445896</v>
      </c>
      <c r="D38">
        <f t="shared" si="2"/>
        <v>45.779037732</v>
      </c>
      <c r="E38">
        <f t="shared" si="2"/>
        <v>160.640489844</v>
      </c>
      <c r="F38">
        <f t="shared" si="2"/>
        <v>193.160160945</v>
      </c>
      <c r="G38">
        <f t="shared" si="2"/>
        <v>183.40266785400001</v>
      </c>
      <c r="H38">
        <f t="shared" si="2"/>
        <v>124.71445084500002</v>
      </c>
      <c r="I38">
        <f t="shared" si="2"/>
        <v>166.004723403</v>
      </c>
    </row>
    <row r="39" spans="1:9" ht="12.75">
      <c r="A39" s="3">
        <f t="shared" si="3"/>
        <v>5</v>
      </c>
      <c r="B39">
        <f t="shared" si="2"/>
        <v>120.97381320000001</v>
      </c>
      <c r="C39">
        <f t="shared" si="2"/>
        <v>91.47848742900001</v>
      </c>
      <c r="D39">
        <f t="shared" si="2"/>
        <v>121.76969355</v>
      </c>
      <c r="E39">
        <f t="shared" si="2"/>
        <v>162.057156867</v>
      </c>
      <c r="F39">
        <f t="shared" si="2"/>
        <v>189.499111335</v>
      </c>
      <c r="G39">
        <f t="shared" si="2"/>
        <v>175.698546066</v>
      </c>
      <c r="H39">
        <f t="shared" si="2"/>
        <v>126.46538761500001</v>
      </c>
      <c r="I39">
        <f t="shared" si="2"/>
        <v>168.55154052300003</v>
      </c>
    </row>
    <row r="40" spans="1:9" ht="12.75">
      <c r="A40" s="3">
        <f t="shared" si="3"/>
        <v>6</v>
      </c>
      <c r="B40">
        <f t="shared" si="2"/>
        <v>124.1573346</v>
      </c>
      <c r="C40">
        <f t="shared" si="2"/>
        <v>94.773432078</v>
      </c>
      <c r="D40">
        <f t="shared" si="2"/>
        <v>143.258463</v>
      </c>
      <c r="E40">
        <f t="shared" si="2"/>
        <v>170.12738361600003</v>
      </c>
      <c r="F40">
        <f t="shared" si="2"/>
        <v>186.681694896</v>
      </c>
      <c r="G40">
        <f t="shared" si="2"/>
        <v>176.98787223300002</v>
      </c>
      <c r="H40">
        <f t="shared" si="2"/>
        <v>129.537485766</v>
      </c>
      <c r="I40">
        <f t="shared" si="2"/>
        <v>168.790304628</v>
      </c>
    </row>
    <row r="41" spans="1:9" ht="12.75">
      <c r="A41" s="3">
        <f t="shared" si="3"/>
        <v>7</v>
      </c>
      <c r="B41">
        <f t="shared" si="2"/>
        <v>127.340856</v>
      </c>
      <c r="C41">
        <f t="shared" si="2"/>
        <v>96.970061844</v>
      </c>
      <c r="D41">
        <f t="shared" si="2"/>
        <v>149.00471912700002</v>
      </c>
      <c r="E41">
        <f t="shared" si="2"/>
        <v>186.71353011000002</v>
      </c>
      <c r="F41">
        <f t="shared" si="2"/>
        <v>189.403605693</v>
      </c>
      <c r="G41">
        <f t="shared" si="2"/>
        <v>175.284688284</v>
      </c>
      <c r="H41">
        <f t="shared" si="2"/>
        <v>130.810894326</v>
      </c>
      <c r="I41">
        <f t="shared" si="2"/>
        <v>171.38487456899998</v>
      </c>
    </row>
    <row r="42" spans="1:9" ht="12.75">
      <c r="A42" s="3">
        <f t="shared" si="3"/>
        <v>8</v>
      </c>
      <c r="B42">
        <f t="shared" si="2"/>
        <v>128.93261669999998</v>
      </c>
      <c r="C42">
        <f t="shared" si="2"/>
        <v>97.765942194</v>
      </c>
      <c r="D42">
        <f t="shared" si="2"/>
        <v>150.77157350399997</v>
      </c>
      <c r="E42">
        <f t="shared" si="2"/>
        <v>200.163908025</v>
      </c>
      <c r="F42">
        <f t="shared" si="2"/>
        <v>190.565591004</v>
      </c>
      <c r="G42">
        <f t="shared" si="2"/>
        <v>174.393302292</v>
      </c>
      <c r="H42">
        <f t="shared" si="2"/>
        <v>133.89891008400002</v>
      </c>
      <c r="I42">
        <f t="shared" si="2"/>
        <v>183.975701706</v>
      </c>
    </row>
    <row r="43" spans="1:9" ht="12.75">
      <c r="A43" s="3">
        <f t="shared" si="3"/>
        <v>9</v>
      </c>
      <c r="B43">
        <f t="shared" si="2"/>
        <v>130.5243774</v>
      </c>
      <c r="C43">
        <f t="shared" si="2"/>
        <v>98.705081007</v>
      </c>
      <c r="D43">
        <f t="shared" si="2"/>
        <v>150.978502395</v>
      </c>
      <c r="E43">
        <f t="shared" si="2"/>
        <v>222.05061765</v>
      </c>
      <c r="F43">
        <f t="shared" si="2"/>
        <v>188.86240705500003</v>
      </c>
      <c r="G43">
        <f t="shared" si="2"/>
        <v>170.811840717</v>
      </c>
      <c r="H43">
        <f t="shared" si="2"/>
        <v>135.395165142</v>
      </c>
      <c r="I43">
        <f t="shared" si="2"/>
        <v>177.79967019</v>
      </c>
    </row>
    <row r="44" spans="1:9" ht="12.75">
      <c r="A44" s="3">
        <f t="shared" si="3"/>
        <v>10</v>
      </c>
      <c r="B44">
        <f t="shared" si="2"/>
        <v>136.8914202</v>
      </c>
      <c r="C44">
        <f t="shared" si="2"/>
        <v>99.914819139</v>
      </c>
      <c r="D44">
        <f t="shared" si="2"/>
        <v>150.373633329</v>
      </c>
      <c r="E44">
        <f t="shared" si="2"/>
        <v>223.76971920600002</v>
      </c>
      <c r="F44">
        <f t="shared" si="2"/>
        <v>187.318399176</v>
      </c>
      <c r="G44">
        <f t="shared" si="2"/>
        <v>174.218208615</v>
      </c>
      <c r="H44">
        <f t="shared" si="2"/>
        <v>135.84085813800002</v>
      </c>
      <c r="I44">
        <f t="shared" si="2"/>
        <v>178.16577515100002</v>
      </c>
    </row>
    <row r="45" spans="1:9" ht="12.75">
      <c r="A45" s="3">
        <f t="shared" si="3"/>
        <v>11</v>
      </c>
      <c r="B45">
        <f aca="true" t="shared" si="4" ref="B45:I54">(B12*3.7854)*4.205</f>
        <v>128.93261669999998</v>
      </c>
      <c r="C45">
        <f t="shared" si="4"/>
        <v>101.649838302</v>
      </c>
      <c r="D45">
        <f t="shared" si="4"/>
        <v>151.265019321</v>
      </c>
      <c r="E45">
        <f t="shared" si="4"/>
        <v>224.97945733800003</v>
      </c>
      <c r="F45">
        <f t="shared" si="4"/>
        <v>181.110532446</v>
      </c>
      <c r="G45">
        <f t="shared" si="4"/>
        <v>177.672329334</v>
      </c>
      <c r="H45">
        <f t="shared" si="4"/>
        <v>140.69572827300001</v>
      </c>
      <c r="I45">
        <f t="shared" si="4"/>
        <v>177.624576513</v>
      </c>
    </row>
    <row r="46" spans="1:9" ht="12.75">
      <c r="A46" s="3">
        <f t="shared" si="3"/>
        <v>12</v>
      </c>
      <c r="B46">
        <f t="shared" si="4"/>
        <v>127.340856</v>
      </c>
      <c r="C46">
        <f t="shared" si="4"/>
        <v>104.180737815</v>
      </c>
      <c r="D46">
        <f t="shared" si="4"/>
        <v>151.838053173</v>
      </c>
      <c r="E46">
        <f t="shared" si="4"/>
        <v>231.680769885</v>
      </c>
      <c r="F46">
        <f t="shared" si="4"/>
        <v>183.64143195900002</v>
      </c>
      <c r="G46">
        <f t="shared" si="4"/>
        <v>170.39798293500002</v>
      </c>
      <c r="H46">
        <f t="shared" si="4"/>
        <v>142.016889654</v>
      </c>
      <c r="I46">
        <f t="shared" si="4"/>
        <v>176.223827097</v>
      </c>
    </row>
    <row r="47" spans="1:9" ht="12.75">
      <c r="A47" s="3">
        <f t="shared" si="3"/>
        <v>13</v>
      </c>
      <c r="B47">
        <f t="shared" si="4"/>
        <v>132.11613810000003</v>
      </c>
      <c r="C47">
        <f t="shared" si="4"/>
        <v>117.20134034100002</v>
      </c>
      <c r="D47">
        <f t="shared" si="4"/>
        <v>149.46632973</v>
      </c>
      <c r="E47">
        <f t="shared" si="4"/>
        <v>232.030957239</v>
      </c>
      <c r="F47">
        <f t="shared" si="4"/>
        <v>176.68543770000002</v>
      </c>
      <c r="G47">
        <f t="shared" si="4"/>
        <v>158.18917836600002</v>
      </c>
      <c r="H47">
        <f t="shared" si="4"/>
        <v>144.643294809</v>
      </c>
      <c r="I47">
        <f t="shared" si="4"/>
        <v>176.096486241</v>
      </c>
    </row>
    <row r="48" spans="1:9" ht="12.75">
      <c r="A48" s="3">
        <f t="shared" si="3"/>
        <v>14</v>
      </c>
      <c r="B48">
        <f t="shared" si="4"/>
        <v>132.11613810000003</v>
      </c>
      <c r="C48">
        <f t="shared" si="4"/>
        <v>122.597409114</v>
      </c>
      <c r="D48">
        <f t="shared" si="4"/>
        <v>154.32119986500004</v>
      </c>
      <c r="E48">
        <f t="shared" si="4"/>
        <v>228.64050694800002</v>
      </c>
      <c r="F48">
        <f t="shared" si="4"/>
        <v>173.82026844</v>
      </c>
      <c r="G48">
        <f t="shared" si="4"/>
        <v>151.726629924</v>
      </c>
      <c r="H48">
        <f t="shared" si="4"/>
        <v>155.546855604</v>
      </c>
      <c r="I48">
        <f t="shared" si="4"/>
        <v>175.364276319</v>
      </c>
    </row>
    <row r="49" spans="1:9" ht="12.75">
      <c r="A49" s="3">
        <f t="shared" si="3"/>
        <v>15</v>
      </c>
      <c r="B49">
        <f t="shared" si="4"/>
        <v>136.8914202</v>
      </c>
      <c r="C49">
        <f t="shared" si="4"/>
        <v>125.844600942</v>
      </c>
      <c r="D49">
        <f t="shared" si="4"/>
        <v>160.656407451</v>
      </c>
      <c r="E49">
        <f t="shared" si="4"/>
        <v>227.38301599500002</v>
      </c>
      <c r="F49">
        <f t="shared" si="4"/>
        <v>169.586184978</v>
      </c>
      <c r="G49">
        <f t="shared" si="4"/>
        <v>130.301530902</v>
      </c>
      <c r="H49">
        <f t="shared" si="4"/>
        <v>164.874573306</v>
      </c>
      <c r="I49">
        <f t="shared" si="4"/>
        <v>175.603040424</v>
      </c>
    </row>
    <row r="50" spans="1:9" ht="12.75">
      <c r="A50" s="3">
        <f t="shared" si="3"/>
        <v>16</v>
      </c>
      <c r="B50">
        <f t="shared" si="4"/>
        <v>136.8914202</v>
      </c>
      <c r="C50">
        <f t="shared" si="4"/>
        <v>130.36520133</v>
      </c>
      <c r="D50">
        <f t="shared" si="4"/>
        <v>160.13112642000002</v>
      </c>
      <c r="E50">
        <f t="shared" si="4"/>
        <v>222.84649800000003</v>
      </c>
      <c r="F50">
        <f t="shared" si="4"/>
        <v>166.227569901</v>
      </c>
      <c r="G50">
        <f t="shared" si="4"/>
        <v>121.38767098200002</v>
      </c>
      <c r="H50">
        <f t="shared" si="4"/>
        <v>158.49161289900005</v>
      </c>
      <c r="I50">
        <f t="shared" si="4"/>
        <v>172.912964841</v>
      </c>
    </row>
    <row r="51" spans="1:9" ht="12.75">
      <c r="A51" s="3">
        <f t="shared" si="3"/>
        <v>17</v>
      </c>
      <c r="B51">
        <f t="shared" si="4"/>
        <v>143.258463</v>
      </c>
      <c r="C51">
        <f t="shared" si="4"/>
        <v>121.005648414</v>
      </c>
      <c r="D51">
        <f t="shared" si="4"/>
        <v>161.00659480500002</v>
      </c>
      <c r="E51">
        <f t="shared" si="4"/>
        <v>206.928891</v>
      </c>
      <c r="F51">
        <f t="shared" si="4"/>
        <v>168.360529239</v>
      </c>
      <c r="G51">
        <f t="shared" si="4"/>
        <v>118.602089757</v>
      </c>
      <c r="H51">
        <f t="shared" si="4"/>
        <v>157.90266144000003</v>
      </c>
      <c r="I51">
        <f t="shared" si="4"/>
        <v>173.263152195</v>
      </c>
    </row>
    <row r="52" spans="1:9" ht="12.75">
      <c r="A52" s="3">
        <f t="shared" si="3"/>
        <v>18</v>
      </c>
      <c r="B52">
        <f t="shared" si="4"/>
        <v>136.8914202</v>
      </c>
      <c r="C52">
        <f t="shared" si="4"/>
        <v>122.597409114</v>
      </c>
      <c r="D52">
        <f t="shared" si="4"/>
        <v>157.504721265</v>
      </c>
      <c r="E52">
        <f t="shared" si="4"/>
        <v>202.1536089</v>
      </c>
      <c r="F52">
        <f t="shared" si="4"/>
        <v>188.24162038200004</v>
      </c>
      <c r="G52">
        <f t="shared" si="4"/>
        <v>117.344598804</v>
      </c>
      <c r="H52">
        <f t="shared" si="4"/>
        <v>158.17326075900002</v>
      </c>
      <c r="I52">
        <f t="shared" si="4"/>
        <v>172.27626056100002</v>
      </c>
    </row>
    <row r="53" spans="1:9" ht="12.75">
      <c r="A53" s="3">
        <f t="shared" si="3"/>
        <v>19</v>
      </c>
      <c r="B53">
        <f t="shared" si="4"/>
        <v>136.8914202</v>
      </c>
      <c r="C53">
        <f t="shared" si="4"/>
        <v>123.48879510600001</v>
      </c>
      <c r="D53">
        <f t="shared" si="4"/>
        <v>181.015026804</v>
      </c>
      <c r="E53">
        <f t="shared" si="4"/>
        <v>195.75473088600003</v>
      </c>
      <c r="F53">
        <f t="shared" si="4"/>
        <v>193.04873769600002</v>
      </c>
      <c r="G53">
        <f t="shared" si="4"/>
        <v>118.331490438</v>
      </c>
      <c r="H53">
        <f t="shared" si="4"/>
        <v>158.459777685</v>
      </c>
      <c r="I53">
        <f t="shared" si="4"/>
        <v>171.83056756500002</v>
      </c>
    </row>
    <row r="54" spans="1:9" ht="12.75">
      <c r="A54" s="3">
        <f t="shared" si="3"/>
        <v>20</v>
      </c>
      <c r="B54">
        <f t="shared" si="4"/>
        <v>133.7078988</v>
      </c>
      <c r="C54">
        <f t="shared" si="4"/>
        <v>125.36707273200001</v>
      </c>
      <c r="D54">
        <f t="shared" si="4"/>
        <v>210.574023003</v>
      </c>
      <c r="E54">
        <f t="shared" si="4"/>
        <v>193.160160945</v>
      </c>
      <c r="F54">
        <f t="shared" si="4"/>
        <v>193.44667787100002</v>
      </c>
      <c r="G54">
        <f t="shared" si="4"/>
        <v>118.920441897</v>
      </c>
      <c r="H54">
        <f t="shared" si="4"/>
        <v>158.332436829</v>
      </c>
      <c r="I54">
        <f t="shared" si="4"/>
        <v>171.27345132000002</v>
      </c>
    </row>
    <row r="55" spans="1:9" ht="12.75">
      <c r="A55" s="3">
        <f t="shared" si="3"/>
        <v>21</v>
      </c>
      <c r="B55">
        <f aca="true" t="shared" si="5" ref="B55:I64">(B22*3.7854)*4.205</f>
        <v>138.4831809</v>
      </c>
      <c r="C55">
        <f t="shared" si="5"/>
        <v>122.86800843300001</v>
      </c>
      <c r="D55">
        <f t="shared" si="5"/>
        <v>192.396115809</v>
      </c>
      <c r="E55">
        <f t="shared" si="5"/>
        <v>186.220084293</v>
      </c>
      <c r="F55">
        <f t="shared" si="5"/>
        <v>201.691998297</v>
      </c>
      <c r="G55">
        <f t="shared" si="5"/>
        <v>118.188231975</v>
      </c>
      <c r="H55">
        <f t="shared" si="5"/>
        <v>160.083373599</v>
      </c>
      <c r="I55">
        <f t="shared" si="5"/>
        <v>164.174198598</v>
      </c>
    </row>
    <row r="56" spans="1:9" ht="12.75">
      <c r="A56" s="3">
        <f t="shared" si="3"/>
        <v>22</v>
      </c>
      <c r="B56">
        <f t="shared" si="5"/>
        <v>130.5243774</v>
      </c>
      <c r="C56">
        <f t="shared" si="5"/>
        <v>127.22943275100002</v>
      </c>
      <c r="D56">
        <f t="shared" si="5"/>
        <v>180.12364081200002</v>
      </c>
      <c r="E56">
        <f t="shared" si="5"/>
        <v>172.976635269</v>
      </c>
      <c r="F56">
        <f t="shared" si="5"/>
        <v>213.18451055100002</v>
      </c>
      <c r="G56">
        <f t="shared" si="5"/>
        <v>116.867070594</v>
      </c>
      <c r="H56">
        <f t="shared" si="5"/>
        <v>166.084311438</v>
      </c>
      <c r="I56">
        <f t="shared" si="5"/>
        <v>169.984125153</v>
      </c>
    </row>
    <row r="57" spans="1:9" ht="12.75">
      <c r="A57" s="3">
        <f t="shared" si="3"/>
        <v>23</v>
      </c>
      <c r="B57">
        <f t="shared" si="5"/>
        <v>106.64796690000001</v>
      </c>
      <c r="C57">
        <f t="shared" si="5"/>
        <v>123.05901971700001</v>
      </c>
      <c r="D57">
        <f t="shared" si="5"/>
        <v>174.58431357600003</v>
      </c>
      <c r="E57">
        <f t="shared" si="5"/>
        <v>176.558096844</v>
      </c>
      <c r="F57">
        <f t="shared" si="5"/>
        <v>215.349305103</v>
      </c>
      <c r="G57">
        <f t="shared" si="5"/>
        <v>118.060891119</v>
      </c>
      <c r="H57">
        <f t="shared" si="5"/>
        <v>165.288431088</v>
      </c>
      <c r="I57">
        <f t="shared" si="5"/>
        <v>171.20978089200003</v>
      </c>
    </row>
    <row r="58" spans="1:9" ht="12.75">
      <c r="A58" s="3">
        <f t="shared" si="3"/>
        <v>24</v>
      </c>
      <c r="B58">
        <f t="shared" si="5"/>
        <v>132.11613810000003</v>
      </c>
      <c r="C58">
        <f t="shared" si="5"/>
        <v>131.431680999</v>
      </c>
      <c r="D58">
        <f t="shared" si="5"/>
        <v>162.99629568</v>
      </c>
      <c r="E58">
        <f t="shared" si="5"/>
        <v>216.415784772</v>
      </c>
      <c r="F58">
        <f t="shared" si="5"/>
        <v>210.892375143</v>
      </c>
      <c r="G58">
        <f t="shared" si="5"/>
        <v>74.90825854200001</v>
      </c>
      <c r="H58">
        <f t="shared" si="5"/>
        <v>164.556221166</v>
      </c>
      <c r="I58">
        <f t="shared" si="5"/>
        <v>171.20978089200003</v>
      </c>
    </row>
    <row r="59" spans="1:9" ht="12.75">
      <c r="A59" s="3">
        <f t="shared" si="3"/>
        <v>25</v>
      </c>
      <c r="B59">
        <f t="shared" si="5"/>
        <v>87.5468385</v>
      </c>
      <c r="C59">
        <f t="shared" si="5"/>
        <v>135.37924753500002</v>
      </c>
      <c r="D59">
        <f t="shared" si="5"/>
        <v>170.00004276</v>
      </c>
      <c r="E59">
        <f t="shared" si="5"/>
        <v>220.649868234</v>
      </c>
      <c r="F59">
        <f t="shared" si="5"/>
        <v>207.438254424</v>
      </c>
      <c r="G59">
        <f t="shared" si="5"/>
        <v>98.33897604600001</v>
      </c>
      <c r="H59">
        <f t="shared" si="5"/>
        <v>164.26970424</v>
      </c>
      <c r="I59">
        <f t="shared" si="5"/>
        <v>169.920454725</v>
      </c>
    </row>
    <row r="60" spans="1:9" ht="12.75">
      <c r="A60" s="3">
        <f t="shared" si="3"/>
        <v>26</v>
      </c>
      <c r="B60">
        <f t="shared" si="5"/>
        <v>77.99627430000001</v>
      </c>
      <c r="C60">
        <f t="shared" si="5"/>
        <v>132.62550152400001</v>
      </c>
      <c r="D60">
        <f t="shared" si="5"/>
        <v>172.021578849</v>
      </c>
      <c r="E60">
        <f t="shared" si="5"/>
        <v>219.042189927</v>
      </c>
      <c r="F60">
        <f t="shared" si="5"/>
        <v>210.971963178</v>
      </c>
      <c r="G60">
        <f t="shared" si="5"/>
        <v>124.53935716800001</v>
      </c>
      <c r="H60">
        <f t="shared" si="5"/>
        <v>163.18730696400002</v>
      </c>
      <c r="I60">
        <f t="shared" si="5"/>
        <v>168.29685881100002</v>
      </c>
    </row>
    <row r="61" spans="1:9" ht="12.75">
      <c r="A61" s="3">
        <f t="shared" si="3"/>
        <v>27</v>
      </c>
      <c r="B61">
        <f t="shared" si="5"/>
        <v>84.3633171</v>
      </c>
      <c r="C61">
        <f t="shared" si="5"/>
        <v>121.13298927000001</v>
      </c>
      <c r="D61">
        <f t="shared" si="5"/>
        <v>171.41670978300002</v>
      </c>
      <c r="E61">
        <f t="shared" si="5"/>
        <v>215.508481173</v>
      </c>
      <c r="F61">
        <f t="shared" si="5"/>
        <v>204.50941473600002</v>
      </c>
      <c r="G61">
        <f t="shared" si="5"/>
        <v>121.817446371</v>
      </c>
      <c r="H61">
        <f t="shared" si="5"/>
        <v>162.741613968</v>
      </c>
      <c r="I61">
        <f t="shared" si="5"/>
        <v>170.222889258</v>
      </c>
    </row>
    <row r="62" spans="1:9" ht="12.75">
      <c r="A62" s="3">
        <f t="shared" si="3"/>
        <v>28</v>
      </c>
      <c r="B62">
        <f t="shared" si="5"/>
        <v>84.3633171</v>
      </c>
      <c r="C62">
        <f t="shared" si="5"/>
        <v>27.680718573</v>
      </c>
      <c r="D62">
        <f t="shared" si="5"/>
        <v>168.13768274100002</v>
      </c>
      <c r="E62">
        <f t="shared" si="5"/>
        <v>211.40173856700002</v>
      </c>
      <c r="F62">
        <f t="shared" si="5"/>
        <v>199.463533317</v>
      </c>
      <c r="G62">
        <f t="shared" si="5"/>
        <v>121.626435087</v>
      </c>
      <c r="H62">
        <f t="shared" si="5"/>
        <v>161.88206319</v>
      </c>
      <c r="I62">
        <f t="shared" si="5"/>
        <v>170.541241398</v>
      </c>
    </row>
    <row r="63" spans="1:9" ht="12.75">
      <c r="A63" s="3">
        <f t="shared" si="3"/>
        <v>29</v>
      </c>
      <c r="B63">
        <f t="shared" si="5"/>
        <v>101.87268480000002</v>
      </c>
      <c r="C63">
        <f t="shared" si="5"/>
        <v>0.127340856</v>
      </c>
      <c r="D63">
        <f t="shared" si="5"/>
        <v>168.44011727400002</v>
      </c>
      <c r="E63">
        <f t="shared" si="5"/>
        <v>210.176082828</v>
      </c>
      <c r="F63">
        <f t="shared" si="5"/>
        <v>200.84836512600003</v>
      </c>
      <c r="G63">
        <f t="shared" si="5"/>
        <v>121.24441251900001</v>
      </c>
      <c r="H63">
        <f t="shared" si="5"/>
        <v>161.85022797599999</v>
      </c>
      <c r="I63">
        <f t="shared" si="5"/>
        <v>168.91764548400002</v>
      </c>
    </row>
    <row r="64" spans="1:9" ht="12.75">
      <c r="A64" s="3">
        <f t="shared" si="3"/>
        <v>30</v>
      </c>
      <c r="B64">
        <f t="shared" si="5"/>
        <v>35.018735400000004</v>
      </c>
      <c r="C64">
        <f t="shared" si="5"/>
        <v>0</v>
      </c>
      <c r="D64">
        <f t="shared" si="5"/>
        <v>219.089942748</v>
      </c>
      <c r="E64">
        <f t="shared" si="5"/>
        <v>213.693873975</v>
      </c>
      <c r="F64">
        <f t="shared" si="5"/>
        <v>196.168588668</v>
      </c>
      <c r="G64">
        <f t="shared" si="5"/>
        <v>121.41950619600001</v>
      </c>
      <c r="H64">
        <f t="shared" si="5"/>
        <v>162.789366789</v>
      </c>
      <c r="I64">
        <f t="shared" si="5"/>
        <v>168.105847527</v>
      </c>
    </row>
    <row r="65" spans="1:9" ht="12.75">
      <c r="A65" s="3">
        <v>31</v>
      </c>
      <c r="B65">
        <f aca="true" t="shared" si="6" ref="B65:I65">(B32*3.7854)*4.205</f>
        <v>27.0599319</v>
      </c>
      <c r="C65">
        <f t="shared" si="6"/>
        <v>0</v>
      </c>
      <c r="D65">
        <f t="shared" si="6"/>
        <v>209.45979051300003</v>
      </c>
      <c r="E65">
        <f t="shared" si="6"/>
        <v>0</v>
      </c>
      <c r="F65">
        <f t="shared" si="6"/>
        <v>189.339935265</v>
      </c>
      <c r="G65">
        <f t="shared" si="6"/>
        <v>0</v>
      </c>
      <c r="H65">
        <f t="shared" si="6"/>
        <v>165.54311280000002</v>
      </c>
      <c r="I65">
        <f t="shared" si="6"/>
        <v>171.544050639</v>
      </c>
    </row>
    <row r="66" spans="1:9" ht="12.75">
      <c r="A66" s="1" t="s">
        <v>17</v>
      </c>
      <c r="B66">
        <f aca="true" t="shared" si="7" ref="B66:I66">SUM(B35:B65)</f>
        <v>3594.195660600001</v>
      </c>
      <c r="C66">
        <f t="shared" si="7"/>
        <v>2892.7226377169995</v>
      </c>
      <c r="D66">
        <f t="shared" si="7"/>
        <v>4545.495525348001</v>
      </c>
      <c r="E66">
        <f t="shared" si="7"/>
        <v>6069.876994917001</v>
      </c>
      <c r="F66">
        <f t="shared" si="7"/>
        <v>5986.611992699999</v>
      </c>
      <c r="G66">
        <f t="shared" si="7"/>
        <v>4301.144340291001</v>
      </c>
      <c r="H66">
        <f t="shared" si="7"/>
        <v>4623.4440468269995</v>
      </c>
      <c r="I66">
        <f t="shared" si="7"/>
        <v>5316.9901014239995</v>
      </c>
    </row>
    <row r="69" spans="1:4" ht="12.75">
      <c r="A69" s="20" t="s">
        <v>12</v>
      </c>
      <c r="D69">
        <f>SUM(B66:I66)</f>
        <v>37330.481299824</v>
      </c>
    </row>
    <row r="70" spans="1:4" ht="12.75">
      <c r="A70" s="20" t="s">
        <v>13</v>
      </c>
      <c r="D70">
        <f>SUM(F66:I66)</f>
        <v>20228.190481242</v>
      </c>
    </row>
    <row r="71" spans="1:4" ht="12.75">
      <c r="A71" s="20" t="s">
        <v>14</v>
      </c>
      <c r="D71">
        <f>SUM(B66:E66)</f>
        <v>17102.290818582</v>
      </c>
    </row>
    <row r="73" spans="1:4" ht="12.75">
      <c r="A73" s="20" t="s">
        <v>15</v>
      </c>
      <c r="D73">
        <f>(SUM('2002-001'!D71,'2003-001'!D70,'2004-001'!D70,'2005-001'!D70,'2006-001'!D71,'2007-001'!D71,'2008-001'!D70))/7</f>
        <v>31459.701733263</v>
      </c>
    </row>
    <row r="74" spans="1:4" ht="12.75">
      <c r="A74" s="20" t="s">
        <v>16</v>
      </c>
      <c r="D74">
        <f>(SUM('2002-001'!D72,'2003-001'!D71,'2004-001'!D71,'2005-001'!D71,'2006-001'!D72,'2007-001'!D72,'2008-001'!D71))/7</f>
        <v>22875.586411987286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9">
      <selection activeCell="A33" sqref="A33:M33"/>
    </sheetView>
  </sheetViews>
  <sheetFormatPr defaultColWidth="9.140625" defaultRowHeight="12.75"/>
  <cols>
    <col min="1" max="1" width="9.140625" style="1" customWidth="1"/>
    <col min="2" max="13" width="9.7109375" style="1" customWidth="1"/>
  </cols>
  <sheetData>
    <row r="1" spans="1:13" ht="18.75" customHeight="1">
      <c r="A1" s="3">
        <v>2002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4.25">
      <c r="A2" s="3">
        <v>1</v>
      </c>
      <c r="G2" s="11">
        <v>0</v>
      </c>
      <c r="H2" s="4">
        <v>11</v>
      </c>
      <c r="I2" s="4">
        <v>10.4</v>
      </c>
      <c r="J2" s="4">
        <v>9.6</v>
      </c>
      <c r="K2" s="4">
        <v>9.9</v>
      </c>
      <c r="L2" s="4">
        <v>9.6</v>
      </c>
      <c r="M2" s="4">
        <v>7.3</v>
      </c>
    </row>
    <row r="3" spans="1:13" ht="14.25">
      <c r="A3" s="3">
        <f aca="true" t="shared" si="0" ref="A3:A30">A4-1</f>
        <v>2</v>
      </c>
      <c r="G3" s="11">
        <v>0</v>
      </c>
      <c r="H3" s="4">
        <v>10.4</v>
      </c>
      <c r="I3" s="4">
        <v>10.3</v>
      </c>
      <c r="J3" s="4">
        <v>9.4</v>
      </c>
      <c r="K3" s="4">
        <v>9.9</v>
      </c>
      <c r="L3" s="4">
        <v>8.1</v>
      </c>
      <c r="M3" s="4">
        <v>7.2</v>
      </c>
    </row>
    <row r="4" spans="1:13" ht="14.25">
      <c r="A4" s="3">
        <f t="shared" si="0"/>
        <v>3</v>
      </c>
      <c r="G4" s="11">
        <v>0</v>
      </c>
      <c r="H4" s="4">
        <v>10.5</v>
      </c>
      <c r="I4" s="4">
        <v>9.7</v>
      </c>
      <c r="J4" s="4">
        <v>9.4</v>
      </c>
      <c r="K4" s="4">
        <v>9.7</v>
      </c>
      <c r="L4" s="4">
        <v>8.1</v>
      </c>
      <c r="M4" s="4">
        <v>6.9</v>
      </c>
    </row>
    <row r="5" spans="1:13" ht="14.25">
      <c r="A5" s="3">
        <f t="shared" si="0"/>
        <v>4</v>
      </c>
      <c r="G5" s="11">
        <v>0</v>
      </c>
      <c r="H5" s="4">
        <v>10.5</v>
      </c>
      <c r="I5" s="4">
        <v>11.6</v>
      </c>
      <c r="J5" s="4">
        <v>9.4</v>
      </c>
      <c r="K5" s="4">
        <v>9.8</v>
      </c>
      <c r="L5" s="4">
        <v>8.2</v>
      </c>
      <c r="M5" s="4">
        <v>6.9</v>
      </c>
    </row>
    <row r="6" spans="1:13" ht="14.25">
      <c r="A6" s="3">
        <f t="shared" si="0"/>
        <v>5</v>
      </c>
      <c r="G6" s="11">
        <v>0</v>
      </c>
      <c r="H6" s="4">
        <v>10.4</v>
      </c>
      <c r="I6" s="4">
        <v>10.5</v>
      </c>
      <c r="J6" s="4">
        <v>9.3</v>
      </c>
      <c r="K6" s="4">
        <v>9.8</v>
      </c>
      <c r="L6" s="4">
        <v>8</v>
      </c>
      <c r="M6" s="4">
        <v>7.9</v>
      </c>
    </row>
    <row r="7" spans="1:13" ht="14.25">
      <c r="A7" s="3">
        <f t="shared" si="0"/>
        <v>6</v>
      </c>
      <c r="G7" s="11">
        <v>0</v>
      </c>
      <c r="H7" s="4">
        <v>10.7</v>
      </c>
      <c r="I7" s="4">
        <v>10.3</v>
      </c>
      <c r="J7" s="4">
        <v>11.3</v>
      </c>
      <c r="K7" s="4">
        <v>9.8</v>
      </c>
      <c r="L7" s="4">
        <v>7.9</v>
      </c>
      <c r="M7" s="4">
        <v>6.8</v>
      </c>
    </row>
    <row r="8" spans="1:13" ht="14.25">
      <c r="A8" s="3">
        <f t="shared" si="0"/>
        <v>7</v>
      </c>
      <c r="G8" s="11">
        <v>0</v>
      </c>
      <c r="H8" s="4">
        <v>9.8</v>
      </c>
      <c r="I8" s="4">
        <v>10.7</v>
      </c>
      <c r="J8" s="4">
        <v>11.7</v>
      </c>
      <c r="K8" s="4">
        <v>11.9</v>
      </c>
      <c r="L8" s="4">
        <v>7.6</v>
      </c>
      <c r="M8" s="4">
        <v>7.4</v>
      </c>
    </row>
    <row r="9" spans="1:13" ht="14.25">
      <c r="A9" s="3">
        <f t="shared" si="0"/>
        <v>8</v>
      </c>
      <c r="G9" s="11">
        <v>0</v>
      </c>
      <c r="H9" s="4">
        <v>9.8</v>
      </c>
      <c r="I9" s="4">
        <v>10.1</v>
      </c>
      <c r="J9" s="4">
        <v>11.7</v>
      </c>
      <c r="K9" s="4">
        <v>11.9</v>
      </c>
      <c r="L9" s="4">
        <v>8.2</v>
      </c>
      <c r="M9" s="4">
        <v>7</v>
      </c>
    </row>
    <row r="10" spans="1:13" ht="14.25">
      <c r="A10" s="3">
        <f t="shared" si="0"/>
        <v>9</v>
      </c>
      <c r="G10" s="11">
        <v>0</v>
      </c>
      <c r="H10" s="4">
        <v>10</v>
      </c>
      <c r="I10" s="4">
        <v>9.9</v>
      </c>
      <c r="J10" s="4">
        <v>13.6</v>
      </c>
      <c r="K10" s="4">
        <v>11.9</v>
      </c>
      <c r="L10" s="4">
        <v>10.3</v>
      </c>
      <c r="M10" s="4">
        <v>7.6</v>
      </c>
    </row>
    <row r="11" spans="1:13" ht="14.25">
      <c r="A11" s="3">
        <f t="shared" si="0"/>
        <v>10</v>
      </c>
      <c r="G11" s="11">
        <v>0</v>
      </c>
      <c r="H11" s="4">
        <v>10.5</v>
      </c>
      <c r="I11" s="4">
        <v>9.5</v>
      </c>
      <c r="J11" s="4">
        <v>13.6</v>
      </c>
      <c r="K11" s="4">
        <v>3.4</v>
      </c>
      <c r="L11" s="4">
        <v>8.3</v>
      </c>
      <c r="M11" s="4">
        <v>7.2</v>
      </c>
    </row>
    <row r="12" spans="1:13" ht="14.25">
      <c r="A12" s="3">
        <f t="shared" si="0"/>
        <v>11</v>
      </c>
      <c r="G12" s="11">
        <v>0</v>
      </c>
      <c r="H12" s="4">
        <v>10.1</v>
      </c>
      <c r="I12" s="4">
        <v>10.4</v>
      </c>
      <c r="J12" s="4">
        <v>13.7</v>
      </c>
      <c r="K12" s="4">
        <v>11.7</v>
      </c>
      <c r="L12" s="4">
        <v>9.5</v>
      </c>
      <c r="M12" s="4">
        <v>7.3</v>
      </c>
    </row>
    <row r="13" spans="1:13" ht="14.25">
      <c r="A13" s="3">
        <f t="shared" si="0"/>
        <v>12</v>
      </c>
      <c r="G13" s="11">
        <v>0</v>
      </c>
      <c r="H13" s="4">
        <v>9.2</v>
      </c>
      <c r="I13" s="4">
        <v>10.1</v>
      </c>
      <c r="J13" s="4">
        <v>13.4</v>
      </c>
      <c r="K13" s="4">
        <v>11.1</v>
      </c>
      <c r="L13" s="4">
        <v>9.6</v>
      </c>
      <c r="M13" s="4">
        <v>7.5</v>
      </c>
    </row>
    <row r="14" spans="1:13" ht="14.25">
      <c r="A14" s="3">
        <f t="shared" si="0"/>
        <v>13</v>
      </c>
      <c r="G14" s="11">
        <v>0</v>
      </c>
      <c r="H14" s="4">
        <v>10.4</v>
      </c>
      <c r="I14" s="4">
        <v>9.6</v>
      </c>
      <c r="J14" s="4">
        <v>11.2</v>
      </c>
      <c r="K14" s="4">
        <v>12.1</v>
      </c>
      <c r="L14" s="4">
        <v>9.2</v>
      </c>
      <c r="M14" s="4">
        <v>7.4</v>
      </c>
    </row>
    <row r="15" spans="1:13" ht="14.25">
      <c r="A15" s="3">
        <f t="shared" si="0"/>
        <v>14</v>
      </c>
      <c r="G15" s="11">
        <v>0</v>
      </c>
      <c r="H15" s="4">
        <v>11.8</v>
      </c>
      <c r="I15" s="4">
        <v>9.7</v>
      </c>
      <c r="J15" s="4">
        <v>12.6</v>
      </c>
      <c r="K15" s="4">
        <v>10.5</v>
      </c>
      <c r="L15" s="4">
        <v>9.4</v>
      </c>
      <c r="M15" s="4">
        <v>7.5</v>
      </c>
    </row>
    <row r="16" spans="1:13" ht="14.25">
      <c r="A16" s="3">
        <f t="shared" si="0"/>
        <v>15</v>
      </c>
      <c r="G16" s="11">
        <v>0</v>
      </c>
      <c r="H16" s="4">
        <v>10.3</v>
      </c>
      <c r="I16" s="4">
        <v>10.1</v>
      </c>
      <c r="J16" s="4">
        <v>13.7</v>
      </c>
      <c r="K16" s="4">
        <v>11.2</v>
      </c>
      <c r="L16" s="4">
        <v>8.8</v>
      </c>
      <c r="M16" s="4">
        <v>7.5</v>
      </c>
    </row>
    <row r="17" spans="1:13" ht="14.25">
      <c r="A17" s="3">
        <f t="shared" si="0"/>
        <v>16</v>
      </c>
      <c r="G17" s="11">
        <v>0</v>
      </c>
      <c r="H17" s="4">
        <v>10.3</v>
      </c>
      <c r="I17" s="4">
        <v>10</v>
      </c>
      <c r="J17" s="4">
        <v>3.3</v>
      </c>
      <c r="K17" s="4">
        <v>11.7</v>
      </c>
      <c r="L17" s="4">
        <v>9.2</v>
      </c>
      <c r="M17" s="4">
        <v>7.9</v>
      </c>
    </row>
    <row r="18" spans="1:13" ht="14.25">
      <c r="A18" s="3">
        <f t="shared" si="0"/>
        <v>17</v>
      </c>
      <c r="G18" s="11">
        <v>0</v>
      </c>
      <c r="H18" s="4">
        <v>10</v>
      </c>
      <c r="I18" s="4">
        <v>10</v>
      </c>
      <c r="J18" s="4">
        <v>2.1</v>
      </c>
      <c r="K18" s="4">
        <v>11.5</v>
      </c>
      <c r="L18" s="4">
        <v>9</v>
      </c>
      <c r="M18" s="4">
        <v>8.1</v>
      </c>
    </row>
    <row r="19" spans="1:13" ht="14.25">
      <c r="A19" s="3">
        <f t="shared" si="0"/>
        <v>18</v>
      </c>
      <c r="G19" s="11">
        <v>0</v>
      </c>
      <c r="H19" s="4">
        <v>10.5</v>
      </c>
      <c r="I19" s="4">
        <v>10</v>
      </c>
      <c r="J19" s="4">
        <v>2.1</v>
      </c>
      <c r="K19" s="4">
        <v>10.7</v>
      </c>
      <c r="L19" s="4">
        <v>8.6</v>
      </c>
      <c r="M19" s="4">
        <v>7.8</v>
      </c>
    </row>
    <row r="20" spans="1:13" ht="14.25">
      <c r="A20" s="3">
        <f t="shared" si="0"/>
        <v>19</v>
      </c>
      <c r="G20" s="11">
        <v>0</v>
      </c>
      <c r="H20" s="4">
        <v>12.7</v>
      </c>
      <c r="I20" s="4">
        <v>10.3</v>
      </c>
      <c r="J20" s="4">
        <v>3.8</v>
      </c>
      <c r="K20" s="4">
        <v>10.6</v>
      </c>
      <c r="L20" s="4">
        <v>8.2</v>
      </c>
      <c r="M20" s="4">
        <v>7.8</v>
      </c>
    </row>
    <row r="21" spans="1:13" ht="14.25">
      <c r="A21" s="3">
        <f t="shared" si="0"/>
        <v>20</v>
      </c>
      <c r="G21" s="11">
        <v>0</v>
      </c>
      <c r="H21" s="4">
        <v>13.3</v>
      </c>
      <c r="I21" s="4">
        <v>9.5</v>
      </c>
      <c r="J21" s="4">
        <v>14.6</v>
      </c>
      <c r="K21" s="4">
        <v>10.6</v>
      </c>
      <c r="L21" s="4">
        <v>7.9</v>
      </c>
      <c r="M21" s="4">
        <v>8</v>
      </c>
    </row>
    <row r="22" spans="1:13" ht="14.25">
      <c r="A22" s="3">
        <f t="shared" si="0"/>
        <v>21</v>
      </c>
      <c r="G22" s="11">
        <v>0</v>
      </c>
      <c r="H22" s="4">
        <v>5.4</v>
      </c>
      <c r="I22" s="4">
        <v>9.8</v>
      </c>
      <c r="J22" s="4">
        <v>13.4</v>
      </c>
      <c r="K22" s="4">
        <v>9.7</v>
      </c>
      <c r="L22" s="4">
        <v>8.9</v>
      </c>
      <c r="M22" s="4">
        <v>7.5</v>
      </c>
    </row>
    <row r="23" spans="1:13" ht="14.25">
      <c r="A23" s="3">
        <f t="shared" si="0"/>
        <v>22</v>
      </c>
      <c r="G23" s="11">
        <v>0</v>
      </c>
      <c r="H23" s="4">
        <v>10.7</v>
      </c>
      <c r="I23" s="4">
        <v>9.7</v>
      </c>
      <c r="J23" s="4">
        <v>13.4</v>
      </c>
      <c r="K23" s="4">
        <v>9.3</v>
      </c>
      <c r="L23" s="4">
        <v>9.5</v>
      </c>
      <c r="M23" s="4">
        <v>8.2</v>
      </c>
    </row>
    <row r="24" spans="1:13" ht="14.25">
      <c r="A24" s="3">
        <f t="shared" si="0"/>
        <v>23</v>
      </c>
      <c r="G24" s="11">
        <v>0</v>
      </c>
      <c r="H24" s="4">
        <v>11</v>
      </c>
      <c r="I24" s="4">
        <v>10</v>
      </c>
      <c r="J24" s="4">
        <v>11.5</v>
      </c>
      <c r="K24" s="4">
        <v>9.5</v>
      </c>
      <c r="L24" s="4">
        <v>8.2</v>
      </c>
      <c r="M24" s="4">
        <v>7.9</v>
      </c>
    </row>
    <row r="25" spans="1:13" ht="14.25">
      <c r="A25" s="3">
        <f t="shared" si="0"/>
        <v>24</v>
      </c>
      <c r="G25" s="11">
        <v>0</v>
      </c>
      <c r="H25" s="4">
        <v>10.5</v>
      </c>
      <c r="I25" s="4">
        <v>9.6</v>
      </c>
      <c r="J25" s="4">
        <v>10.6</v>
      </c>
      <c r="K25" s="4">
        <v>9.6</v>
      </c>
      <c r="L25" s="4">
        <v>8.2</v>
      </c>
      <c r="M25" s="4">
        <v>7</v>
      </c>
    </row>
    <row r="26" spans="1:13" ht="14.25">
      <c r="A26" s="3">
        <f t="shared" si="0"/>
        <v>25</v>
      </c>
      <c r="G26" s="11">
        <v>0</v>
      </c>
      <c r="H26" s="4">
        <v>10.4</v>
      </c>
      <c r="I26" s="4">
        <v>10.4</v>
      </c>
      <c r="J26" s="4">
        <v>10</v>
      </c>
      <c r="K26" s="4">
        <v>9.1</v>
      </c>
      <c r="L26" s="4">
        <v>8.1</v>
      </c>
      <c r="M26" s="4">
        <v>8.6</v>
      </c>
    </row>
    <row r="27" spans="1:13" ht="14.25">
      <c r="A27" s="3">
        <f t="shared" si="0"/>
        <v>26</v>
      </c>
      <c r="G27" s="11">
        <v>0</v>
      </c>
      <c r="H27" s="4">
        <v>10.8</v>
      </c>
      <c r="I27" s="4">
        <v>10</v>
      </c>
      <c r="J27" s="4">
        <v>9.5</v>
      </c>
      <c r="K27" s="4">
        <v>9.2</v>
      </c>
      <c r="L27" s="4">
        <v>7.8</v>
      </c>
      <c r="M27" s="4">
        <v>7.3</v>
      </c>
    </row>
    <row r="28" spans="1:13" ht="14.25">
      <c r="A28" s="3">
        <f t="shared" si="0"/>
        <v>27</v>
      </c>
      <c r="G28" s="11">
        <v>0</v>
      </c>
      <c r="H28" s="4">
        <v>10.8</v>
      </c>
      <c r="I28" s="4">
        <v>10.1</v>
      </c>
      <c r="J28" s="4">
        <v>9.1</v>
      </c>
      <c r="K28" s="4">
        <v>10</v>
      </c>
      <c r="L28" s="4">
        <v>7.6</v>
      </c>
      <c r="M28" s="4">
        <v>7.3</v>
      </c>
    </row>
    <row r="29" spans="1:13" ht="14.25">
      <c r="A29" s="3">
        <f t="shared" si="0"/>
        <v>28</v>
      </c>
      <c r="G29" s="11">
        <v>0</v>
      </c>
      <c r="H29" s="4">
        <v>10.8</v>
      </c>
      <c r="I29" s="4">
        <v>10.1</v>
      </c>
      <c r="J29" s="4">
        <v>9.2</v>
      </c>
      <c r="K29" s="4">
        <v>9</v>
      </c>
      <c r="L29" s="4">
        <v>7.5</v>
      </c>
      <c r="M29" s="4">
        <v>8</v>
      </c>
    </row>
    <row r="30" spans="1:13" ht="14.25">
      <c r="A30" s="3">
        <f t="shared" si="0"/>
        <v>29</v>
      </c>
      <c r="G30" s="11">
        <v>0</v>
      </c>
      <c r="H30" s="4">
        <v>10.9</v>
      </c>
      <c r="I30" s="4">
        <v>9.9</v>
      </c>
      <c r="J30" s="4">
        <v>10.7</v>
      </c>
      <c r="K30" s="4">
        <v>8.8</v>
      </c>
      <c r="L30" s="4">
        <v>7.5</v>
      </c>
      <c r="M30" s="4">
        <v>7</v>
      </c>
    </row>
    <row r="31" spans="1:13" ht="14.25">
      <c r="A31" s="3">
        <f>A32-1</f>
        <v>30</v>
      </c>
      <c r="G31" s="11">
        <v>0</v>
      </c>
      <c r="H31" s="5">
        <v>10.5</v>
      </c>
      <c r="I31" s="5">
        <v>10.9</v>
      </c>
      <c r="J31" s="5">
        <v>9.3</v>
      </c>
      <c r="K31" s="5">
        <v>8.6</v>
      </c>
      <c r="L31" s="5">
        <v>7.2</v>
      </c>
      <c r="M31" s="5">
        <v>6.9</v>
      </c>
    </row>
    <row r="32" spans="1:13" ht="14.25">
      <c r="A32" s="3">
        <v>31</v>
      </c>
      <c r="H32" s="5">
        <v>10.5</v>
      </c>
      <c r="I32" s="5">
        <v>8.8</v>
      </c>
      <c r="K32" s="5">
        <v>8.9</v>
      </c>
      <c r="M32" s="5">
        <v>7.3</v>
      </c>
    </row>
    <row r="33" spans="1:13" ht="12.75">
      <c r="A33" s="1" t="s">
        <v>19</v>
      </c>
      <c r="B33" t="e">
        <f>AVERAGE(B2:B32)</f>
        <v>#DIV/0!</v>
      </c>
      <c r="C33" t="e">
        <f aca="true" t="shared" si="1" ref="C33:M33">AVERAGE(C2:C32)</f>
        <v>#DIV/0!</v>
      </c>
      <c r="D33" t="e">
        <f t="shared" si="1"/>
        <v>#DIV/0!</v>
      </c>
      <c r="E33" t="e">
        <f t="shared" si="1"/>
        <v>#DIV/0!</v>
      </c>
      <c r="F33" t="e">
        <f t="shared" si="1"/>
        <v>#DIV/0!</v>
      </c>
      <c r="G33">
        <f t="shared" si="1"/>
        <v>0</v>
      </c>
      <c r="H33">
        <f t="shared" si="1"/>
        <v>10.46774193548387</v>
      </c>
      <c r="I33">
        <f t="shared" si="1"/>
        <v>10.064516129032258</v>
      </c>
      <c r="J33">
        <f t="shared" si="1"/>
        <v>10.206666666666667</v>
      </c>
      <c r="K33">
        <f t="shared" si="1"/>
        <v>10.04516129032258</v>
      </c>
      <c r="L33">
        <f t="shared" si="1"/>
        <v>8.473333333333333</v>
      </c>
      <c r="M33">
        <f t="shared" si="1"/>
        <v>7.483870967741937</v>
      </c>
    </row>
    <row r="36" spans="1:13" ht="12.75">
      <c r="A36" s="3">
        <v>2002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</row>
    <row r="37" spans="1:13" ht="12.75">
      <c r="A37" s="3">
        <v>1</v>
      </c>
      <c r="G37" s="1">
        <f aca="true" t="shared" si="2" ref="G37:G65">(G2*3.7854)*4.205</f>
        <v>0</v>
      </c>
      <c r="H37" s="1">
        <f aca="true" t="shared" si="3" ref="H37:M37">(H2*3.7854)*4.205</f>
        <v>175.093677</v>
      </c>
      <c r="I37" s="1">
        <f t="shared" si="3"/>
        <v>165.54311280000002</v>
      </c>
      <c r="J37" s="1">
        <f t="shared" si="3"/>
        <v>152.8090272</v>
      </c>
      <c r="K37" s="1">
        <f t="shared" si="3"/>
        <v>157.58430930000003</v>
      </c>
      <c r="L37" s="1">
        <f t="shared" si="3"/>
        <v>152.8090272</v>
      </c>
      <c r="M37" s="1">
        <f t="shared" si="3"/>
        <v>116.19853110000001</v>
      </c>
    </row>
    <row r="38" spans="1:13" ht="12.75">
      <c r="A38" s="3">
        <f aca="true" t="shared" si="4" ref="A38:A65">A39-1</f>
        <v>2</v>
      </c>
      <c r="G38" s="1">
        <f t="shared" si="2"/>
        <v>0</v>
      </c>
      <c r="H38" s="1">
        <f aca="true" t="shared" si="5" ref="H38:M47">(H3*3.7854)*4.205</f>
        <v>165.54311280000002</v>
      </c>
      <c r="I38" s="1">
        <f t="shared" si="5"/>
        <v>163.9513521</v>
      </c>
      <c r="J38" s="1">
        <f t="shared" si="5"/>
        <v>149.6255058</v>
      </c>
      <c r="K38" s="1">
        <f t="shared" si="5"/>
        <v>157.58430930000003</v>
      </c>
      <c r="L38" s="1">
        <f t="shared" si="5"/>
        <v>128.93261669999998</v>
      </c>
      <c r="M38" s="1">
        <f t="shared" si="5"/>
        <v>114.6067704</v>
      </c>
    </row>
    <row r="39" spans="1:13" ht="12.75">
      <c r="A39" s="3">
        <f t="shared" si="4"/>
        <v>3</v>
      </c>
      <c r="G39" s="1">
        <f t="shared" si="2"/>
        <v>0</v>
      </c>
      <c r="H39" s="1">
        <f t="shared" si="5"/>
        <v>167.13487350000003</v>
      </c>
      <c r="I39" s="1">
        <f t="shared" si="5"/>
        <v>154.40078789999998</v>
      </c>
      <c r="J39" s="1">
        <f t="shared" si="5"/>
        <v>149.6255058</v>
      </c>
      <c r="K39" s="1">
        <f t="shared" si="5"/>
        <v>154.40078789999998</v>
      </c>
      <c r="L39" s="1">
        <f t="shared" si="5"/>
        <v>128.93261669999998</v>
      </c>
      <c r="M39" s="1">
        <f t="shared" si="5"/>
        <v>109.8314883</v>
      </c>
    </row>
    <row r="40" spans="1:13" ht="12.75">
      <c r="A40" s="3">
        <f t="shared" si="4"/>
        <v>4</v>
      </c>
      <c r="G40" s="1">
        <f t="shared" si="2"/>
        <v>0</v>
      </c>
      <c r="H40" s="1">
        <f t="shared" si="5"/>
        <v>167.13487350000003</v>
      </c>
      <c r="I40" s="1">
        <f t="shared" si="5"/>
        <v>184.6442412</v>
      </c>
      <c r="J40" s="1">
        <f t="shared" si="5"/>
        <v>149.6255058</v>
      </c>
      <c r="K40" s="1">
        <f t="shared" si="5"/>
        <v>155.99254860000002</v>
      </c>
      <c r="L40" s="1">
        <f t="shared" si="5"/>
        <v>130.5243774</v>
      </c>
      <c r="M40" s="1">
        <f t="shared" si="5"/>
        <v>109.8314883</v>
      </c>
    </row>
    <row r="41" spans="1:13" ht="12.75">
      <c r="A41" s="3">
        <f t="shared" si="4"/>
        <v>5</v>
      </c>
      <c r="G41" s="1">
        <f t="shared" si="2"/>
        <v>0</v>
      </c>
      <c r="H41" s="1">
        <f t="shared" si="5"/>
        <v>165.54311280000002</v>
      </c>
      <c r="I41" s="1">
        <f t="shared" si="5"/>
        <v>167.13487350000003</v>
      </c>
      <c r="J41" s="1">
        <f t="shared" si="5"/>
        <v>148.03374510000003</v>
      </c>
      <c r="K41" s="1">
        <f t="shared" si="5"/>
        <v>155.99254860000002</v>
      </c>
      <c r="L41" s="1">
        <f t="shared" si="5"/>
        <v>127.340856</v>
      </c>
      <c r="M41" s="1">
        <f t="shared" si="5"/>
        <v>125.74909530000002</v>
      </c>
    </row>
    <row r="42" spans="1:13" ht="12.75">
      <c r="A42" s="3">
        <f t="shared" si="4"/>
        <v>6</v>
      </c>
      <c r="G42" s="1">
        <f t="shared" si="2"/>
        <v>0</v>
      </c>
      <c r="H42" s="1">
        <f t="shared" si="5"/>
        <v>170.3183949</v>
      </c>
      <c r="I42" s="1">
        <f t="shared" si="5"/>
        <v>163.9513521</v>
      </c>
      <c r="J42" s="1">
        <f t="shared" si="5"/>
        <v>179.8689591</v>
      </c>
      <c r="K42" s="1">
        <f t="shared" si="5"/>
        <v>155.99254860000002</v>
      </c>
      <c r="L42" s="1">
        <f t="shared" si="5"/>
        <v>125.74909530000002</v>
      </c>
      <c r="M42" s="1">
        <f t="shared" si="5"/>
        <v>108.2397276</v>
      </c>
    </row>
    <row r="43" spans="1:13" ht="12.75">
      <c r="A43" s="3">
        <f t="shared" si="4"/>
        <v>7</v>
      </c>
      <c r="G43" s="1">
        <f t="shared" si="2"/>
        <v>0</v>
      </c>
      <c r="H43" s="1">
        <f t="shared" si="5"/>
        <v>155.99254860000002</v>
      </c>
      <c r="I43" s="1">
        <f t="shared" si="5"/>
        <v>170.3183949</v>
      </c>
      <c r="J43" s="1">
        <f t="shared" si="5"/>
        <v>186.23600190000002</v>
      </c>
      <c r="K43" s="1">
        <f t="shared" si="5"/>
        <v>189.4195233</v>
      </c>
      <c r="L43" s="1">
        <f t="shared" si="5"/>
        <v>120.97381320000001</v>
      </c>
      <c r="M43" s="1">
        <f t="shared" si="5"/>
        <v>117.7902918</v>
      </c>
    </row>
    <row r="44" spans="1:13" ht="12.75">
      <c r="A44" s="3">
        <f t="shared" si="4"/>
        <v>8</v>
      </c>
      <c r="G44" s="1">
        <f t="shared" si="2"/>
        <v>0</v>
      </c>
      <c r="H44" s="1">
        <f t="shared" si="5"/>
        <v>155.99254860000002</v>
      </c>
      <c r="I44" s="1">
        <f t="shared" si="5"/>
        <v>160.7678307</v>
      </c>
      <c r="J44" s="1">
        <f t="shared" si="5"/>
        <v>186.23600190000002</v>
      </c>
      <c r="K44" s="1">
        <f t="shared" si="5"/>
        <v>189.4195233</v>
      </c>
      <c r="L44" s="1">
        <f t="shared" si="5"/>
        <v>130.5243774</v>
      </c>
      <c r="M44" s="1">
        <f t="shared" si="5"/>
        <v>111.42324900000001</v>
      </c>
    </row>
    <row r="45" spans="1:13" ht="12.75">
      <c r="A45" s="3">
        <f t="shared" si="4"/>
        <v>9</v>
      </c>
      <c r="G45" s="1">
        <f t="shared" si="2"/>
        <v>0</v>
      </c>
      <c r="H45" s="1">
        <f t="shared" si="5"/>
        <v>159.17607</v>
      </c>
      <c r="I45" s="1">
        <f t="shared" si="5"/>
        <v>157.58430930000003</v>
      </c>
      <c r="J45" s="1">
        <f t="shared" si="5"/>
        <v>216.4794552</v>
      </c>
      <c r="K45" s="1">
        <f t="shared" si="5"/>
        <v>189.4195233</v>
      </c>
      <c r="L45" s="1">
        <f t="shared" si="5"/>
        <v>163.9513521</v>
      </c>
      <c r="M45" s="1">
        <f t="shared" si="5"/>
        <v>120.97381320000001</v>
      </c>
    </row>
    <row r="46" spans="1:13" ht="12.75">
      <c r="A46" s="3">
        <f t="shared" si="4"/>
        <v>10</v>
      </c>
      <c r="G46" s="1">
        <f t="shared" si="2"/>
        <v>0</v>
      </c>
      <c r="H46" s="1">
        <f t="shared" si="5"/>
        <v>167.13487350000003</v>
      </c>
      <c r="I46" s="1">
        <f t="shared" si="5"/>
        <v>151.21726650000002</v>
      </c>
      <c r="J46" s="1">
        <f t="shared" si="5"/>
        <v>216.4794552</v>
      </c>
      <c r="K46" s="1">
        <f t="shared" si="5"/>
        <v>54.1198638</v>
      </c>
      <c r="L46" s="1">
        <f t="shared" si="5"/>
        <v>132.11613810000003</v>
      </c>
      <c r="M46" s="1">
        <f t="shared" si="5"/>
        <v>114.6067704</v>
      </c>
    </row>
    <row r="47" spans="1:13" ht="12.75">
      <c r="A47" s="3">
        <f t="shared" si="4"/>
        <v>11</v>
      </c>
      <c r="G47" s="1">
        <f t="shared" si="2"/>
        <v>0</v>
      </c>
      <c r="H47" s="1">
        <f t="shared" si="5"/>
        <v>160.7678307</v>
      </c>
      <c r="I47" s="1">
        <f t="shared" si="5"/>
        <v>165.54311280000002</v>
      </c>
      <c r="J47" s="1">
        <f t="shared" si="5"/>
        <v>218.0712159</v>
      </c>
      <c r="K47" s="1">
        <f t="shared" si="5"/>
        <v>186.23600190000002</v>
      </c>
      <c r="L47" s="1">
        <f t="shared" si="5"/>
        <v>151.21726650000002</v>
      </c>
      <c r="M47" s="1">
        <f t="shared" si="5"/>
        <v>116.19853110000001</v>
      </c>
    </row>
    <row r="48" spans="1:13" ht="12.75">
      <c r="A48" s="3">
        <f t="shared" si="4"/>
        <v>12</v>
      </c>
      <c r="G48" s="1">
        <f t="shared" si="2"/>
        <v>0</v>
      </c>
      <c r="H48" s="1">
        <f aca="true" t="shared" si="6" ref="H48:M57">(H13*3.7854)*4.205</f>
        <v>146.4419844</v>
      </c>
      <c r="I48" s="1">
        <f t="shared" si="6"/>
        <v>160.7678307</v>
      </c>
      <c r="J48" s="1">
        <f t="shared" si="6"/>
        <v>213.29593380000003</v>
      </c>
      <c r="K48" s="1">
        <f t="shared" si="6"/>
        <v>176.68543770000002</v>
      </c>
      <c r="L48" s="1">
        <f t="shared" si="6"/>
        <v>152.8090272</v>
      </c>
      <c r="M48" s="1">
        <f t="shared" si="6"/>
        <v>119.3820525</v>
      </c>
    </row>
    <row r="49" spans="1:13" ht="12.75">
      <c r="A49" s="3">
        <f t="shared" si="4"/>
        <v>13</v>
      </c>
      <c r="G49" s="1">
        <f t="shared" si="2"/>
        <v>0</v>
      </c>
      <c r="H49" s="1">
        <f t="shared" si="6"/>
        <v>165.54311280000002</v>
      </c>
      <c r="I49" s="1">
        <f t="shared" si="6"/>
        <v>152.8090272</v>
      </c>
      <c r="J49" s="1">
        <f t="shared" si="6"/>
        <v>178.2771984</v>
      </c>
      <c r="K49" s="1">
        <f t="shared" si="6"/>
        <v>192.6030447</v>
      </c>
      <c r="L49" s="1">
        <f t="shared" si="6"/>
        <v>146.4419844</v>
      </c>
      <c r="M49" s="1">
        <f t="shared" si="6"/>
        <v>117.7902918</v>
      </c>
    </row>
    <row r="50" spans="1:13" ht="12.75">
      <c r="A50" s="3">
        <f t="shared" si="4"/>
        <v>14</v>
      </c>
      <c r="G50" s="1">
        <f t="shared" si="2"/>
        <v>0</v>
      </c>
      <c r="H50" s="1">
        <f t="shared" si="6"/>
        <v>187.82776260000003</v>
      </c>
      <c r="I50" s="1">
        <f t="shared" si="6"/>
        <v>154.40078789999998</v>
      </c>
      <c r="J50" s="1">
        <f t="shared" si="6"/>
        <v>200.5618482</v>
      </c>
      <c r="K50" s="1">
        <f t="shared" si="6"/>
        <v>167.13487350000003</v>
      </c>
      <c r="L50" s="1">
        <f t="shared" si="6"/>
        <v>149.6255058</v>
      </c>
      <c r="M50" s="1">
        <f t="shared" si="6"/>
        <v>119.3820525</v>
      </c>
    </row>
    <row r="51" spans="1:13" ht="12.75">
      <c r="A51" s="3">
        <f t="shared" si="4"/>
        <v>15</v>
      </c>
      <c r="G51" s="1">
        <f t="shared" si="2"/>
        <v>0</v>
      </c>
      <c r="H51" s="1">
        <f t="shared" si="6"/>
        <v>163.9513521</v>
      </c>
      <c r="I51" s="1">
        <f t="shared" si="6"/>
        <v>160.7678307</v>
      </c>
      <c r="J51" s="1">
        <f t="shared" si="6"/>
        <v>218.0712159</v>
      </c>
      <c r="K51" s="1">
        <f t="shared" si="6"/>
        <v>178.2771984</v>
      </c>
      <c r="L51" s="1">
        <f t="shared" si="6"/>
        <v>140.07494160000002</v>
      </c>
      <c r="M51" s="1">
        <f t="shared" si="6"/>
        <v>119.3820525</v>
      </c>
    </row>
    <row r="52" spans="1:13" ht="12.75">
      <c r="A52" s="3">
        <f t="shared" si="4"/>
        <v>16</v>
      </c>
      <c r="G52" s="1">
        <f t="shared" si="2"/>
        <v>0</v>
      </c>
      <c r="H52" s="1">
        <f t="shared" si="6"/>
        <v>163.9513521</v>
      </c>
      <c r="I52" s="1">
        <f t="shared" si="6"/>
        <v>159.17607</v>
      </c>
      <c r="J52" s="1">
        <f t="shared" si="6"/>
        <v>52.528103099999996</v>
      </c>
      <c r="K52" s="1">
        <f t="shared" si="6"/>
        <v>186.23600190000002</v>
      </c>
      <c r="L52" s="1">
        <f t="shared" si="6"/>
        <v>146.4419844</v>
      </c>
      <c r="M52" s="1">
        <f t="shared" si="6"/>
        <v>125.74909530000002</v>
      </c>
    </row>
    <row r="53" spans="1:13" ht="12.75">
      <c r="A53" s="3">
        <f t="shared" si="4"/>
        <v>17</v>
      </c>
      <c r="G53" s="1">
        <f t="shared" si="2"/>
        <v>0</v>
      </c>
      <c r="H53" s="1">
        <f t="shared" si="6"/>
        <v>159.17607</v>
      </c>
      <c r="I53" s="1">
        <f t="shared" si="6"/>
        <v>159.17607</v>
      </c>
      <c r="J53" s="1">
        <f t="shared" si="6"/>
        <v>33.4269747</v>
      </c>
      <c r="K53" s="1">
        <f t="shared" si="6"/>
        <v>183.0524805</v>
      </c>
      <c r="L53" s="1">
        <f t="shared" si="6"/>
        <v>143.258463</v>
      </c>
      <c r="M53" s="1">
        <f t="shared" si="6"/>
        <v>128.93261669999998</v>
      </c>
    </row>
    <row r="54" spans="1:13" ht="12.75">
      <c r="A54" s="3">
        <f t="shared" si="4"/>
        <v>18</v>
      </c>
      <c r="G54" s="1">
        <f t="shared" si="2"/>
        <v>0</v>
      </c>
      <c r="H54" s="1">
        <f t="shared" si="6"/>
        <v>167.13487350000003</v>
      </c>
      <c r="I54" s="1">
        <f t="shared" si="6"/>
        <v>159.17607</v>
      </c>
      <c r="J54" s="1">
        <f t="shared" si="6"/>
        <v>33.4269747</v>
      </c>
      <c r="K54" s="1">
        <f t="shared" si="6"/>
        <v>170.3183949</v>
      </c>
      <c r="L54" s="1">
        <f t="shared" si="6"/>
        <v>136.8914202</v>
      </c>
      <c r="M54" s="1">
        <f t="shared" si="6"/>
        <v>124.1573346</v>
      </c>
    </row>
    <row r="55" spans="1:13" ht="12.75">
      <c r="A55" s="3">
        <f t="shared" si="4"/>
        <v>19</v>
      </c>
      <c r="G55" s="1">
        <f t="shared" si="2"/>
        <v>0</v>
      </c>
      <c r="H55" s="1">
        <f t="shared" si="6"/>
        <v>202.1536089</v>
      </c>
      <c r="I55" s="1">
        <f t="shared" si="6"/>
        <v>163.9513521</v>
      </c>
      <c r="J55" s="1">
        <f t="shared" si="6"/>
        <v>60.486906600000005</v>
      </c>
      <c r="K55" s="1">
        <f t="shared" si="6"/>
        <v>168.7266342</v>
      </c>
      <c r="L55" s="1">
        <f t="shared" si="6"/>
        <v>130.5243774</v>
      </c>
      <c r="M55" s="1">
        <f t="shared" si="6"/>
        <v>124.1573346</v>
      </c>
    </row>
    <row r="56" spans="1:13" ht="12.75">
      <c r="A56" s="3">
        <f t="shared" si="4"/>
        <v>20</v>
      </c>
      <c r="G56" s="1">
        <f t="shared" si="2"/>
        <v>0</v>
      </c>
      <c r="H56" s="1">
        <f t="shared" si="6"/>
        <v>211.70417310000002</v>
      </c>
      <c r="I56" s="1">
        <f t="shared" si="6"/>
        <v>151.21726650000002</v>
      </c>
      <c r="J56" s="1">
        <f t="shared" si="6"/>
        <v>232.39706220000002</v>
      </c>
      <c r="K56" s="1">
        <f t="shared" si="6"/>
        <v>168.7266342</v>
      </c>
      <c r="L56" s="1">
        <f t="shared" si="6"/>
        <v>125.74909530000002</v>
      </c>
      <c r="M56" s="1">
        <f t="shared" si="6"/>
        <v>127.340856</v>
      </c>
    </row>
    <row r="57" spans="1:13" ht="12.75">
      <c r="A57" s="3">
        <f t="shared" si="4"/>
        <v>21</v>
      </c>
      <c r="G57" s="1">
        <f t="shared" si="2"/>
        <v>0</v>
      </c>
      <c r="H57" s="1">
        <f t="shared" si="6"/>
        <v>85.95507780000001</v>
      </c>
      <c r="I57" s="1">
        <f t="shared" si="6"/>
        <v>155.99254860000002</v>
      </c>
      <c r="J57" s="1">
        <f t="shared" si="6"/>
        <v>213.29593380000003</v>
      </c>
      <c r="K57" s="1">
        <f t="shared" si="6"/>
        <v>154.40078789999998</v>
      </c>
      <c r="L57" s="1">
        <f t="shared" si="6"/>
        <v>141.66670230000003</v>
      </c>
      <c r="M57" s="1">
        <f t="shared" si="6"/>
        <v>119.3820525</v>
      </c>
    </row>
    <row r="58" spans="1:13" ht="12.75">
      <c r="A58" s="3">
        <f t="shared" si="4"/>
        <v>22</v>
      </c>
      <c r="G58" s="1">
        <f t="shared" si="2"/>
        <v>0</v>
      </c>
      <c r="H58" s="1">
        <f aca="true" t="shared" si="7" ref="H58:M65">(H23*3.7854)*4.205</f>
        <v>170.3183949</v>
      </c>
      <c r="I58" s="1">
        <f t="shared" si="7"/>
        <v>154.40078789999998</v>
      </c>
      <c r="J58" s="1">
        <f t="shared" si="7"/>
        <v>213.29593380000003</v>
      </c>
      <c r="K58" s="1">
        <f t="shared" si="7"/>
        <v>148.03374510000003</v>
      </c>
      <c r="L58" s="1">
        <f t="shared" si="7"/>
        <v>151.21726650000002</v>
      </c>
      <c r="M58" s="1">
        <f t="shared" si="7"/>
        <v>130.5243774</v>
      </c>
    </row>
    <row r="59" spans="1:13" ht="12.75">
      <c r="A59" s="3">
        <f t="shared" si="4"/>
        <v>23</v>
      </c>
      <c r="G59" s="1">
        <f t="shared" si="2"/>
        <v>0</v>
      </c>
      <c r="H59" s="1">
        <f t="shared" si="7"/>
        <v>175.093677</v>
      </c>
      <c r="I59" s="1">
        <f t="shared" si="7"/>
        <v>159.17607</v>
      </c>
      <c r="J59" s="1">
        <f t="shared" si="7"/>
        <v>183.0524805</v>
      </c>
      <c r="K59" s="1">
        <f t="shared" si="7"/>
        <v>151.21726650000002</v>
      </c>
      <c r="L59" s="1">
        <f t="shared" si="7"/>
        <v>130.5243774</v>
      </c>
      <c r="M59" s="1">
        <f t="shared" si="7"/>
        <v>125.74909530000002</v>
      </c>
    </row>
    <row r="60" spans="1:13" ht="12.75">
      <c r="A60" s="3">
        <f t="shared" si="4"/>
        <v>24</v>
      </c>
      <c r="G60" s="1">
        <f t="shared" si="2"/>
        <v>0</v>
      </c>
      <c r="H60" s="1">
        <f t="shared" si="7"/>
        <v>167.13487350000003</v>
      </c>
      <c r="I60" s="1">
        <f t="shared" si="7"/>
        <v>152.8090272</v>
      </c>
      <c r="J60" s="1">
        <f t="shared" si="7"/>
        <v>168.7266342</v>
      </c>
      <c r="K60" s="1">
        <f t="shared" si="7"/>
        <v>152.8090272</v>
      </c>
      <c r="L60" s="1">
        <f t="shared" si="7"/>
        <v>130.5243774</v>
      </c>
      <c r="M60" s="1">
        <f t="shared" si="7"/>
        <v>111.42324900000001</v>
      </c>
    </row>
    <row r="61" spans="1:13" ht="12.75">
      <c r="A61" s="3">
        <f t="shared" si="4"/>
        <v>25</v>
      </c>
      <c r="G61" s="1">
        <f t="shared" si="2"/>
        <v>0</v>
      </c>
      <c r="H61" s="1">
        <f t="shared" si="7"/>
        <v>165.54311280000002</v>
      </c>
      <c r="I61" s="1">
        <f t="shared" si="7"/>
        <v>165.54311280000002</v>
      </c>
      <c r="J61" s="1">
        <f t="shared" si="7"/>
        <v>159.17607</v>
      </c>
      <c r="K61" s="1">
        <f t="shared" si="7"/>
        <v>144.8502237</v>
      </c>
      <c r="L61" s="1">
        <f t="shared" si="7"/>
        <v>128.93261669999998</v>
      </c>
      <c r="M61" s="1">
        <f t="shared" si="7"/>
        <v>136.8914202</v>
      </c>
    </row>
    <row r="62" spans="1:13" ht="12.75">
      <c r="A62" s="3">
        <f t="shared" si="4"/>
        <v>26</v>
      </c>
      <c r="G62" s="1">
        <f t="shared" si="2"/>
        <v>0</v>
      </c>
      <c r="H62" s="1">
        <f t="shared" si="7"/>
        <v>171.91015560000002</v>
      </c>
      <c r="I62" s="1">
        <f t="shared" si="7"/>
        <v>159.17607</v>
      </c>
      <c r="J62" s="1">
        <f t="shared" si="7"/>
        <v>151.21726650000002</v>
      </c>
      <c r="K62" s="1">
        <f t="shared" si="7"/>
        <v>146.4419844</v>
      </c>
      <c r="L62" s="1">
        <f t="shared" si="7"/>
        <v>124.1573346</v>
      </c>
      <c r="M62" s="1">
        <f t="shared" si="7"/>
        <v>116.19853110000001</v>
      </c>
    </row>
    <row r="63" spans="1:13" ht="12.75">
      <c r="A63" s="3">
        <f t="shared" si="4"/>
        <v>27</v>
      </c>
      <c r="G63" s="1">
        <f t="shared" si="2"/>
        <v>0</v>
      </c>
      <c r="H63" s="1">
        <f t="shared" si="7"/>
        <v>171.91015560000002</v>
      </c>
      <c r="I63" s="1">
        <f t="shared" si="7"/>
        <v>160.7678307</v>
      </c>
      <c r="J63" s="1">
        <f t="shared" si="7"/>
        <v>144.8502237</v>
      </c>
      <c r="K63" s="1">
        <f t="shared" si="7"/>
        <v>159.17607</v>
      </c>
      <c r="L63" s="1">
        <f t="shared" si="7"/>
        <v>120.97381320000001</v>
      </c>
      <c r="M63" s="1">
        <f t="shared" si="7"/>
        <v>116.19853110000001</v>
      </c>
    </row>
    <row r="64" spans="1:13" ht="12.75">
      <c r="A64" s="3">
        <f t="shared" si="4"/>
        <v>28</v>
      </c>
      <c r="G64" s="1">
        <f t="shared" si="2"/>
        <v>0</v>
      </c>
      <c r="H64" s="1">
        <f t="shared" si="7"/>
        <v>171.91015560000002</v>
      </c>
      <c r="I64" s="1">
        <f t="shared" si="7"/>
        <v>160.7678307</v>
      </c>
      <c r="J64" s="1">
        <f t="shared" si="7"/>
        <v>146.4419844</v>
      </c>
      <c r="K64" s="1">
        <f t="shared" si="7"/>
        <v>143.258463</v>
      </c>
      <c r="L64" s="1">
        <f t="shared" si="7"/>
        <v>119.3820525</v>
      </c>
      <c r="M64" s="1">
        <f t="shared" si="7"/>
        <v>127.340856</v>
      </c>
    </row>
    <row r="65" spans="1:13" ht="12.75">
      <c r="A65" s="3">
        <f t="shared" si="4"/>
        <v>29</v>
      </c>
      <c r="G65" s="1">
        <f t="shared" si="2"/>
        <v>0</v>
      </c>
      <c r="H65" s="1">
        <f t="shared" si="7"/>
        <v>173.5019163</v>
      </c>
      <c r="I65" s="1">
        <f t="shared" si="7"/>
        <v>157.58430930000003</v>
      </c>
      <c r="J65" s="1">
        <f t="shared" si="7"/>
        <v>170.3183949</v>
      </c>
      <c r="K65" s="1">
        <f t="shared" si="7"/>
        <v>140.07494160000002</v>
      </c>
      <c r="L65" s="1">
        <f t="shared" si="7"/>
        <v>119.3820525</v>
      </c>
      <c r="M65" s="1">
        <f t="shared" si="7"/>
        <v>111.42324900000001</v>
      </c>
    </row>
    <row r="66" spans="1:13" ht="12.75">
      <c r="A66" s="3">
        <f>A67-1</f>
        <v>30</v>
      </c>
      <c r="G66" s="1">
        <f aca="true" t="shared" si="8" ref="G66:M66">(G31*3.7854)*4.205</f>
        <v>0</v>
      </c>
      <c r="H66" s="1">
        <f t="shared" si="8"/>
        <v>167.13487350000003</v>
      </c>
      <c r="I66" s="1">
        <f t="shared" si="8"/>
        <v>173.5019163</v>
      </c>
      <c r="J66" s="1">
        <f t="shared" si="8"/>
        <v>148.03374510000003</v>
      </c>
      <c r="K66" s="1">
        <f t="shared" si="8"/>
        <v>136.8914202</v>
      </c>
      <c r="L66" s="1">
        <f t="shared" si="8"/>
        <v>114.6067704</v>
      </c>
      <c r="M66" s="1">
        <f t="shared" si="8"/>
        <v>109.8314883</v>
      </c>
    </row>
    <row r="67" spans="1:13" ht="12.75">
      <c r="A67" s="3">
        <v>31</v>
      </c>
      <c r="G67" s="1">
        <f aca="true" t="shared" si="9" ref="G67:M67">(G32*3.7854)*4.205</f>
        <v>0</v>
      </c>
      <c r="H67" s="1">
        <f t="shared" si="9"/>
        <v>167.13487350000003</v>
      </c>
      <c r="I67" s="1">
        <f t="shared" si="9"/>
        <v>140.07494160000002</v>
      </c>
      <c r="J67" s="1">
        <f t="shared" si="9"/>
        <v>0</v>
      </c>
      <c r="K67" s="1">
        <f t="shared" si="9"/>
        <v>141.66670230000003</v>
      </c>
      <c r="L67" s="1">
        <f t="shared" si="9"/>
        <v>0</v>
      </c>
      <c r="M67" s="1">
        <f t="shared" si="9"/>
        <v>116.19853110000001</v>
      </c>
    </row>
    <row r="68" spans="1:13" ht="12.75">
      <c r="A68" s="1" t="s">
        <v>17</v>
      </c>
      <c r="G68" s="1">
        <f>SUM(G37:G67)</f>
        <v>0</v>
      </c>
      <c r="H68" s="1">
        <f aca="true" t="shared" si="10" ref="H68:M68">SUM(H37:H67)</f>
        <v>5165.263471499999</v>
      </c>
      <c r="I68" s="1">
        <f t="shared" si="10"/>
        <v>4966.293384</v>
      </c>
      <c r="J68" s="1">
        <f t="shared" si="10"/>
        <v>4873.971263400001</v>
      </c>
      <c r="K68" s="1">
        <f t="shared" si="10"/>
        <v>4956.7428198</v>
      </c>
      <c r="L68" s="1">
        <f t="shared" si="10"/>
        <v>4046.2556994000006</v>
      </c>
      <c r="M68" s="1">
        <f t="shared" si="10"/>
        <v>3692.8848239999998</v>
      </c>
    </row>
    <row r="70" spans="1:4" ht="12.75">
      <c r="A70" s="20" t="s">
        <v>12</v>
      </c>
      <c r="D70" s="1">
        <f>SUM(G68:M68)</f>
        <v>27701.4114621</v>
      </c>
    </row>
    <row r="71" spans="1:4" ht="12.75">
      <c r="A71" s="20" t="s">
        <v>13</v>
      </c>
      <c r="D71" s="1">
        <f>SUM(G68:K68)</f>
        <v>19962.2709387</v>
      </c>
    </row>
    <row r="72" spans="1:4" ht="12.75">
      <c r="A72" s="20" t="s">
        <v>14</v>
      </c>
      <c r="D72" s="1">
        <f>SUM(L68:M68)</f>
        <v>7739.1405234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3">
      <selection activeCell="B33" sqref="B33:I33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9" ht="12.75">
      <c r="A2" s="3">
        <v>1</v>
      </c>
      <c r="B2" s="10">
        <v>8.941</v>
      </c>
      <c r="C2" s="19">
        <v>1.04</v>
      </c>
      <c r="D2" s="19">
        <v>2.48</v>
      </c>
      <c r="E2" s="19">
        <v>20.587</v>
      </c>
      <c r="F2" s="19">
        <v>16.187</v>
      </c>
      <c r="G2" s="19">
        <v>11.8</v>
      </c>
      <c r="H2" s="6">
        <v>0</v>
      </c>
      <c r="I2" s="6">
        <v>0</v>
      </c>
    </row>
    <row r="3" spans="1:9" ht="12.75">
      <c r="A3" s="3">
        <f aca="true" t="shared" si="0" ref="A3:A30">A4-1</f>
        <v>2</v>
      </c>
      <c r="B3" s="10">
        <v>9.346</v>
      </c>
      <c r="C3" s="19">
        <v>0.28</v>
      </c>
      <c r="D3" s="19">
        <v>2.401</v>
      </c>
      <c r="E3" s="19">
        <v>19.17</v>
      </c>
      <c r="F3" s="19">
        <v>16.133</v>
      </c>
      <c r="G3" s="19">
        <v>10.588</v>
      </c>
      <c r="H3" s="6">
        <v>0</v>
      </c>
      <c r="I3" s="6">
        <v>0</v>
      </c>
    </row>
    <row r="4" spans="1:9" ht="12.75">
      <c r="A4" s="3">
        <f t="shared" si="0"/>
        <v>3</v>
      </c>
      <c r="B4" s="10">
        <v>10.652</v>
      </c>
      <c r="C4" s="19">
        <v>0.379</v>
      </c>
      <c r="D4" s="19">
        <v>8.352</v>
      </c>
      <c r="E4" s="19">
        <v>16.806</v>
      </c>
      <c r="F4" s="19">
        <v>15.978</v>
      </c>
      <c r="G4" s="19">
        <v>10.685</v>
      </c>
      <c r="H4" s="6">
        <v>0</v>
      </c>
      <c r="I4" s="6">
        <v>0</v>
      </c>
    </row>
    <row r="5" spans="1:9" ht="12.75">
      <c r="A5" s="3">
        <f t="shared" si="0"/>
        <v>4</v>
      </c>
      <c r="B5" s="10">
        <v>10.421</v>
      </c>
      <c r="C5" s="19">
        <v>0.044</v>
      </c>
      <c r="D5" s="19">
        <v>12.999</v>
      </c>
      <c r="E5" s="19">
        <v>14.836</v>
      </c>
      <c r="F5" s="19">
        <v>15.764</v>
      </c>
      <c r="G5" s="19">
        <v>11.648</v>
      </c>
      <c r="H5" s="6">
        <v>0</v>
      </c>
      <c r="I5" s="6">
        <v>0</v>
      </c>
    </row>
    <row r="6" spans="1:9" ht="12.75">
      <c r="A6" s="3">
        <f t="shared" si="0"/>
        <v>5</v>
      </c>
      <c r="B6" s="10">
        <v>11.26</v>
      </c>
      <c r="C6" s="19">
        <v>0</v>
      </c>
      <c r="D6" s="19">
        <v>8.751</v>
      </c>
      <c r="E6" s="19">
        <v>19.373</v>
      </c>
      <c r="F6" s="19">
        <v>15.473</v>
      </c>
      <c r="G6" s="19">
        <v>11.411</v>
      </c>
      <c r="H6" s="6">
        <v>0</v>
      </c>
      <c r="I6" s="6">
        <v>0</v>
      </c>
    </row>
    <row r="7" spans="1:9" ht="12.75">
      <c r="A7" s="3">
        <f t="shared" si="0"/>
        <v>6</v>
      </c>
      <c r="B7" s="10">
        <v>10.696</v>
      </c>
      <c r="C7" s="19">
        <v>0</v>
      </c>
      <c r="D7" s="19">
        <v>12.15</v>
      </c>
      <c r="E7" s="19">
        <v>15.35</v>
      </c>
      <c r="F7" s="19">
        <v>14.524</v>
      </c>
      <c r="G7" s="19">
        <v>10.241</v>
      </c>
      <c r="H7" s="6">
        <v>0</v>
      </c>
      <c r="I7" s="6">
        <v>0</v>
      </c>
    </row>
    <row r="8" spans="1:9" ht="12.75">
      <c r="A8" s="3">
        <f t="shared" si="0"/>
        <v>7</v>
      </c>
      <c r="B8" s="10">
        <v>10.288</v>
      </c>
      <c r="C8" s="19">
        <v>0</v>
      </c>
      <c r="D8" s="19">
        <v>13.712</v>
      </c>
      <c r="E8" s="19">
        <v>14.412</v>
      </c>
      <c r="F8" s="19">
        <v>15.825</v>
      </c>
      <c r="G8" s="19">
        <v>8.71</v>
      </c>
      <c r="H8" s="6">
        <v>0</v>
      </c>
      <c r="I8" s="6">
        <v>0</v>
      </c>
    </row>
    <row r="9" spans="1:9" ht="12.75">
      <c r="A9" s="3">
        <f t="shared" si="0"/>
        <v>8</v>
      </c>
      <c r="B9" s="10">
        <v>10.029</v>
      </c>
      <c r="C9" s="19">
        <v>0</v>
      </c>
      <c r="D9" s="19">
        <v>13.893</v>
      </c>
      <c r="E9" s="19">
        <v>15.133</v>
      </c>
      <c r="F9" s="19">
        <v>18.179</v>
      </c>
      <c r="G9" s="19">
        <v>7.955</v>
      </c>
      <c r="H9" s="6">
        <v>0</v>
      </c>
      <c r="I9" s="6">
        <v>0</v>
      </c>
    </row>
    <row r="10" spans="1:9" ht="12.75">
      <c r="A10" s="3">
        <f t="shared" si="0"/>
        <v>9</v>
      </c>
      <c r="B10" s="10">
        <v>10.092</v>
      </c>
      <c r="C10" s="19">
        <v>0</v>
      </c>
      <c r="D10" s="19">
        <v>13.75</v>
      </c>
      <c r="E10" s="19">
        <v>16.221</v>
      </c>
      <c r="F10" s="19">
        <v>18.596</v>
      </c>
      <c r="G10" s="19">
        <v>8.2</v>
      </c>
      <c r="H10" s="6">
        <v>0</v>
      </c>
      <c r="I10" s="6">
        <v>0</v>
      </c>
    </row>
    <row r="11" spans="1:9" ht="12.75">
      <c r="A11" s="3">
        <f t="shared" si="0"/>
        <v>10</v>
      </c>
      <c r="B11" s="10">
        <v>9.822</v>
      </c>
      <c r="C11" s="19">
        <v>0</v>
      </c>
      <c r="D11" s="19">
        <v>13.675</v>
      </c>
      <c r="E11" s="19">
        <v>18.247</v>
      </c>
      <c r="F11" s="19">
        <v>18.166</v>
      </c>
      <c r="G11" s="19">
        <v>10.42</v>
      </c>
      <c r="H11" s="6">
        <v>0</v>
      </c>
      <c r="I11" s="6">
        <v>0</v>
      </c>
    </row>
    <row r="12" spans="1:9" ht="12.75">
      <c r="A12" s="3">
        <f t="shared" si="0"/>
        <v>11</v>
      </c>
      <c r="B12" s="10">
        <v>10.016</v>
      </c>
      <c r="C12" s="19">
        <v>0.583</v>
      </c>
      <c r="D12" s="19">
        <v>13.668</v>
      </c>
      <c r="E12" s="19">
        <v>18.299</v>
      </c>
      <c r="F12" s="19">
        <v>17.417</v>
      </c>
      <c r="G12" s="19">
        <v>12.168</v>
      </c>
      <c r="H12" s="6">
        <v>0</v>
      </c>
      <c r="I12" s="6">
        <v>0</v>
      </c>
    </row>
    <row r="13" spans="1:9" ht="12.75">
      <c r="A13" s="3">
        <f t="shared" si="0"/>
        <v>12</v>
      </c>
      <c r="B13" s="10">
        <v>9.935</v>
      </c>
      <c r="C13" s="19">
        <v>11.052</v>
      </c>
      <c r="D13" s="19">
        <v>13.834</v>
      </c>
      <c r="E13" s="19">
        <v>17.023</v>
      </c>
      <c r="F13" s="19">
        <v>16.598</v>
      </c>
      <c r="G13" s="19">
        <v>12.704</v>
      </c>
      <c r="H13" s="6">
        <v>0</v>
      </c>
      <c r="I13" s="6">
        <v>0</v>
      </c>
    </row>
    <row r="14" spans="1:9" ht="12.75">
      <c r="A14" s="3">
        <f t="shared" si="0"/>
        <v>13</v>
      </c>
      <c r="B14" s="10">
        <v>9.961</v>
      </c>
      <c r="C14" s="19">
        <v>11.876</v>
      </c>
      <c r="D14" s="19">
        <v>14.323</v>
      </c>
      <c r="E14" s="19">
        <v>19.115</v>
      </c>
      <c r="F14" s="19">
        <v>15.111</v>
      </c>
      <c r="G14" s="19">
        <v>12.453</v>
      </c>
      <c r="H14" s="6">
        <v>0</v>
      </c>
      <c r="I14" s="6">
        <v>0</v>
      </c>
    </row>
    <row r="15" spans="1:9" ht="12.75">
      <c r="A15" s="3">
        <f t="shared" si="0"/>
        <v>14</v>
      </c>
      <c r="B15" s="10">
        <v>9.882</v>
      </c>
      <c r="C15" s="19">
        <v>9.109</v>
      </c>
      <c r="D15" s="19">
        <v>15.057</v>
      </c>
      <c r="E15" s="19">
        <v>20.578</v>
      </c>
      <c r="F15" s="19">
        <v>13.571</v>
      </c>
      <c r="G15" s="19">
        <v>12.222</v>
      </c>
      <c r="H15" s="6">
        <v>0</v>
      </c>
      <c r="I15" s="6">
        <v>0</v>
      </c>
    </row>
    <row r="16" spans="1:9" ht="12.75">
      <c r="A16" s="3">
        <f t="shared" si="0"/>
        <v>15</v>
      </c>
      <c r="B16" s="10">
        <v>9.981</v>
      </c>
      <c r="C16" s="19">
        <v>7.752</v>
      </c>
      <c r="D16" s="19">
        <v>16.691</v>
      </c>
      <c r="E16" s="19">
        <v>18.211</v>
      </c>
      <c r="F16" s="19">
        <v>11.619</v>
      </c>
      <c r="G16" s="19">
        <v>11.755</v>
      </c>
      <c r="H16" s="6">
        <v>0</v>
      </c>
      <c r="I16" s="6">
        <v>0</v>
      </c>
    </row>
    <row r="17" spans="1:9" ht="12.75">
      <c r="A17" s="3">
        <f t="shared" si="0"/>
        <v>16</v>
      </c>
      <c r="B17" s="10">
        <v>9.758</v>
      </c>
      <c r="C17" s="19">
        <v>1.792</v>
      </c>
      <c r="D17" s="19">
        <v>13.608</v>
      </c>
      <c r="E17" s="19">
        <v>17.783</v>
      </c>
      <c r="F17" s="19">
        <v>10.298</v>
      </c>
      <c r="G17" s="19">
        <v>11.144</v>
      </c>
      <c r="H17" s="6">
        <v>0</v>
      </c>
      <c r="I17" s="6">
        <v>0</v>
      </c>
    </row>
    <row r="18" spans="1:9" ht="12.75">
      <c r="A18" s="3">
        <f t="shared" si="0"/>
        <v>17</v>
      </c>
      <c r="B18" s="10">
        <v>10.001</v>
      </c>
      <c r="C18" s="19">
        <v>0.733</v>
      </c>
      <c r="D18" s="19">
        <v>13.573</v>
      </c>
      <c r="E18" s="19">
        <v>17.095</v>
      </c>
      <c r="F18" s="19">
        <v>9.625</v>
      </c>
      <c r="G18" s="19">
        <v>10.478</v>
      </c>
      <c r="H18" s="6">
        <v>0</v>
      </c>
      <c r="I18" s="6">
        <v>0</v>
      </c>
    </row>
    <row r="19" spans="1:9" ht="12.75">
      <c r="A19" s="3">
        <f t="shared" si="0"/>
        <v>18</v>
      </c>
      <c r="B19" s="10">
        <v>8.518</v>
      </c>
      <c r="C19" s="19">
        <v>0.501</v>
      </c>
      <c r="D19" s="19">
        <v>15.458</v>
      </c>
      <c r="E19" s="19">
        <v>17.044</v>
      </c>
      <c r="F19" s="19">
        <v>9.23</v>
      </c>
      <c r="G19" s="19">
        <v>9.785</v>
      </c>
      <c r="H19" s="6">
        <v>0</v>
      </c>
      <c r="I19" s="6">
        <v>0</v>
      </c>
    </row>
    <row r="20" spans="1:9" ht="12.75">
      <c r="A20" s="3">
        <f t="shared" si="0"/>
        <v>19</v>
      </c>
      <c r="B20" s="10">
        <v>0</v>
      </c>
      <c r="C20" s="19">
        <v>0.567</v>
      </c>
      <c r="D20" s="19">
        <v>15.022</v>
      </c>
      <c r="E20" s="19">
        <v>17.371</v>
      </c>
      <c r="F20" s="19">
        <v>10.155</v>
      </c>
      <c r="G20" s="19">
        <v>8.873</v>
      </c>
      <c r="H20" s="6">
        <v>0</v>
      </c>
      <c r="I20" s="6">
        <v>0</v>
      </c>
    </row>
    <row r="21" spans="1:9" ht="12.75">
      <c r="A21" s="3">
        <f t="shared" si="0"/>
        <v>20</v>
      </c>
      <c r="B21" s="10">
        <v>0</v>
      </c>
      <c r="C21" s="19">
        <v>0.41</v>
      </c>
      <c r="D21" s="19">
        <v>16.625</v>
      </c>
      <c r="E21" s="19">
        <v>17.636</v>
      </c>
      <c r="F21" s="19">
        <v>13.424</v>
      </c>
      <c r="G21" s="19">
        <v>8.212</v>
      </c>
      <c r="H21" s="6">
        <v>0</v>
      </c>
      <c r="I21" s="6">
        <v>0</v>
      </c>
    </row>
    <row r="22" spans="1:9" ht="12.75">
      <c r="A22" s="3">
        <f t="shared" si="0"/>
        <v>21</v>
      </c>
      <c r="B22" s="10">
        <v>0</v>
      </c>
      <c r="C22" s="19">
        <v>0.396</v>
      </c>
      <c r="D22" s="19">
        <v>16.43</v>
      </c>
      <c r="E22" s="19">
        <v>17.079</v>
      </c>
      <c r="F22" s="19">
        <v>14.972</v>
      </c>
      <c r="G22" s="19">
        <v>8.569</v>
      </c>
      <c r="H22" s="6">
        <v>0</v>
      </c>
      <c r="I22" s="6">
        <v>0</v>
      </c>
    </row>
    <row r="23" spans="1:9" ht="12.75">
      <c r="A23" s="3">
        <f t="shared" si="0"/>
        <v>22</v>
      </c>
      <c r="B23" s="10">
        <v>0</v>
      </c>
      <c r="C23" s="19">
        <v>0</v>
      </c>
      <c r="D23" s="19">
        <v>15.442</v>
      </c>
      <c r="E23" s="19">
        <v>16.641</v>
      </c>
      <c r="F23" s="19">
        <v>15.235</v>
      </c>
      <c r="G23" s="19">
        <v>10.314</v>
      </c>
      <c r="H23" s="6">
        <v>0</v>
      </c>
      <c r="I23" s="6">
        <v>0</v>
      </c>
    </row>
    <row r="24" spans="1:9" ht="12.75">
      <c r="A24" s="3">
        <f t="shared" si="0"/>
        <v>23</v>
      </c>
      <c r="B24" s="10">
        <v>0</v>
      </c>
      <c r="C24" s="19">
        <v>0</v>
      </c>
      <c r="D24" s="19">
        <v>15.753</v>
      </c>
      <c r="E24" s="19">
        <v>16.301</v>
      </c>
      <c r="F24" s="19">
        <v>15.656</v>
      </c>
      <c r="G24" s="19">
        <v>11.849</v>
      </c>
      <c r="H24" s="6">
        <v>0</v>
      </c>
      <c r="I24" s="6">
        <v>0</v>
      </c>
    </row>
    <row r="25" spans="1:9" ht="12.75">
      <c r="A25" s="3">
        <f t="shared" si="0"/>
        <v>24</v>
      </c>
      <c r="B25" s="10">
        <v>0</v>
      </c>
      <c r="C25" s="19">
        <v>0</v>
      </c>
      <c r="D25" s="19">
        <v>15.033</v>
      </c>
      <c r="E25" s="19">
        <v>16.528</v>
      </c>
      <c r="F25" s="19">
        <v>18.782</v>
      </c>
      <c r="G25" s="19">
        <v>13.186</v>
      </c>
      <c r="H25" s="6">
        <v>0</v>
      </c>
      <c r="I25" s="6">
        <v>0</v>
      </c>
    </row>
    <row r="26" spans="1:9" ht="12.75">
      <c r="A26" s="3">
        <f t="shared" si="0"/>
        <v>25</v>
      </c>
      <c r="B26" s="10">
        <v>0</v>
      </c>
      <c r="C26" s="19">
        <v>0</v>
      </c>
      <c r="D26" s="19">
        <v>15.235</v>
      </c>
      <c r="E26" s="19">
        <v>16.345</v>
      </c>
      <c r="F26" s="19">
        <v>17.738</v>
      </c>
      <c r="G26" s="19">
        <v>13.585</v>
      </c>
      <c r="H26" s="6">
        <v>0</v>
      </c>
      <c r="I26" s="6">
        <v>0</v>
      </c>
    </row>
    <row r="27" spans="1:9" ht="12.75">
      <c r="A27" s="3">
        <f t="shared" si="0"/>
        <v>26</v>
      </c>
      <c r="B27" s="10">
        <v>0</v>
      </c>
      <c r="C27" s="19">
        <v>0</v>
      </c>
      <c r="D27" s="19">
        <v>15.487</v>
      </c>
      <c r="E27" s="19">
        <v>16.017</v>
      </c>
      <c r="F27" s="19">
        <v>16.272</v>
      </c>
      <c r="G27" s="19">
        <v>13.069</v>
      </c>
      <c r="H27" s="6">
        <v>0</v>
      </c>
      <c r="I27" s="6">
        <v>0</v>
      </c>
    </row>
    <row r="28" spans="1:9" ht="12.75">
      <c r="A28" s="3">
        <f t="shared" si="0"/>
        <v>27</v>
      </c>
      <c r="B28" s="10">
        <v>0</v>
      </c>
      <c r="C28" s="19">
        <v>0.738</v>
      </c>
      <c r="D28" s="19">
        <v>16.206</v>
      </c>
      <c r="E28" s="19">
        <v>16.075</v>
      </c>
      <c r="F28" s="19">
        <v>15.234</v>
      </c>
      <c r="G28" s="19">
        <v>8.063</v>
      </c>
      <c r="H28" s="6">
        <v>0</v>
      </c>
      <c r="I28" s="6">
        <v>0</v>
      </c>
    </row>
    <row r="29" spans="1:9" ht="12.75">
      <c r="A29" s="3">
        <f t="shared" si="0"/>
        <v>28</v>
      </c>
      <c r="B29" s="10">
        <v>0</v>
      </c>
      <c r="C29" s="19">
        <v>1.842</v>
      </c>
      <c r="D29" s="19">
        <v>17.038</v>
      </c>
      <c r="E29" s="19">
        <v>16.083</v>
      </c>
      <c r="F29" s="19">
        <v>15.865</v>
      </c>
      <c r="G29" s="19">
        <v>5.488</v>
      </c>
      <c r="H29" s="6">
        <v>0</v>
      </c>
      <c r="I29" s="6">
        <v>0</v>
      </c>
    </row>
    <row r="30" spans="1:9" ht="12.75">
      <c r="A30" s="3">
        <f t="shared" si="0"/>
        <v>29</v>
      </c>
      <c r="B30" s="10">
        <v>5.412</v>
      </c>
      <c r="C30" s="19">
        <v>2.261</v>
      </c>
      <c r="D30" s="19">
        <v>20.084</v>
      </c>
      <c r="E30" s="19">
        <v>16.229</v>
      </c>
      <c r="F30" s="19">
        <v>15.175</v>
      </c>
      <c r="G30" s="19">
        <v>2.586</v>
      </c>
      <c r="H30" s="6">
        <v>0</v>
      </c>
      <c r="I30" s="6">
        <v>0</v>
      </c>
    </row>
    <row r="31" spans="1:9" ht="12.75">
      <c r="A31" s="3">
        <f>A32-1</f>
        <v>30</v>
      </c>
      <c r="B31" s="10">
        <v>9.16</v>
      </c>
      <c r="C31" s="19"/>
      <c r="D31" s="19">
        <v>20.54</v>
      </c>
      <c r="E31" s="19">
        <v>16.208</v>
      </c>
      <c r="F31" s="19">
        <v>14.238</v>
      </c>
      <c r="G31" s="19">
        <v>0</v>
      </c>
      <c r="H31" s="6">
        <v>0</v>
      </c>
      <c r="I31" s="6">
        <v>0</v>
      </c>
    </row>
    <row r="32" spans="1:9" ht="12.75">
      <c r="A32" s="3">
        <v>31</v>
      </c>
      <c r="B32" s="10">
        <v>3.923</v>
      </c>
      <c r="C32" s="19"/>
      <c r="D32" s="19">
        <v>20.165</v>
      </c>
      <c r="E32" s="19"/>
      <c r="F32" s="19">
        <v>13.098</v>
      </c>
      <c r="G32" s="19"/>
      <c r="H32" s="6">
        <v>0</v>
      </c>
      <c r="I32" s="6">
        <v>0</v>
      </c>
    </row>
    <row r="33" spans="2:9" ht="12.75">
      <c r="B33" s="48">
        <f>AVERAGE(B2:B32)</f>
        <v>6.3901290322580655</v>
      </c>
      <c r="C33" s="48">
        <f aca="true" t="shared" si="1" ref="C33:I33">AVERAGE(C2:C32)</f>
        <v>1.7708620689655172</v>
      </c>
      <c r="D33" s="48">
        <f t="shared" si="1"/>
        <v>14.110806451612907</v>
      </c>
      <c r="E33" s="48">
        <f t="shared" si="1"/>
        <v>17.126533333333334</v>
      </c>
      <c r="F33" s="48">
        <f t="shared" si="1"/>
        <v>14.972193548387095</v>
      </c>
      <c r="G33" s="48">
        <f t="shared" si="1"/>
        <v>9.9387</v>
      </c>
      <c r="H33" s="48">
        <f t="shared" si="1"/>
        <v>0</v>
      </c>
      <c r="I33" s="48">
        <f t="shared" si="1"/>
        <v>0</v>
      </c>
    </row>
    <row r="36" spans="1:9" ht="12.75">
      <c r="A36" s="3">
        <v>2008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</row>
    <row r="37" spans="1:9" ht="12.75">
      <c r="A37" s="3">
        <v>1</v>
      </c>
      <c r="B37">
        <f aca="true" t="shared" si="2" ref="B37:B65">(B2*3.7854)*4.205</f>
        <v>142.31932418700003</v>
      </c>
      <c r="C37">
        <f aca="true" t="shared" si="3" ref="C37:I37">(C2*3.7854)*4.205</f>
        <v>16.55431128</v>
      </c>
      <c r="D37">
        <f t="shared" si="3"/>
        <v>39.47566536000001</v>
      </c>
      <c r="E37">
        <f t="shared" si="3"/>
        <v>327.695775309</v>
      </c>
      <c r="F37">
        <f t="shared" si="3"/>
        <v>257.658304509</v>
      </c>
      <c r="G37">
        <f t="shared" si="3"/>
        <v>187.82776260000003</v>
      </c>
      <c r="H37">
        <f t="shared" si="3"/>
        <v>0</v>
      </c>
      <c r="I37">
        <f t="shared" si="3"/>
        <v>0</v>
      </c>
    </row>
    <row r="38" spans="1:9" ht="12.75">
      <c r="A38" s="3">
        <f aca="true" t="shared" si="4" ref="A38:A65">A39-1</f>
        <v>2</v>
      </c>
      <c r="B38">
        <f t="shared" si="2"/>
        <v>148.765955022</v>
      </c>
      <c r="C38">
        <f aca="true" t="shared" si="5" ref="C38:I47">(C3*3.7854)*4.205</f>
        <v>4.456929960000001</v>
      </c>
      <c r="D38">
        <f t="shared" si="5"/>
        <v>38.21817440699999</v>
      </c>
      <c r="E38">
        <f t="shared" si="5"/>
        <v>305.14052619</v>
      </c>
      <c r="F38">
        <f t="shared" si="5"/>
        <v>256.798753731</v>
      </c>
      <c r="G38">
        <f t="shared" si="5"/>
        <v>168.535622916</v>
      </c>
      <c r="H38">
        <f t="shared" si="5"/>
        <v>0</v>
      </c>
      <c r="I38">
        <f t="shared" si="5"/>
        <v>0</v>
      </c>
    </row>
    <row r="39" spans="1:9" ht="12.75">
      <c r="A39" s="3">
        <f t="shared" si="4"/>
        <v>3</v>
      </c>
      <c r="B39">
        <f t="shared" si="2"/>
        <v>169.554349764</v>
      </c>
      <c r="C39">
        <f t="shared" si="5"/>
        <v>6.0327730530000006</v>
      </c>
      <c r="D39">
        <f t="shared" si="5"/>
        <v>132.94385366400002</v>
      </c>
      <c r="E39">
        <f t="shared" si="5"/>
        <v>267.51130324200005</v>
      </c>
      <c r="F39">
        <f t="shared" si="5"/>
        <v>254.331524646</v>
      </c>
      <c r="G39">
        <f t="shared" si="5"/>
        <v>170.079630795</v>
      </c>
      <c r="H39">
        <f t="shared" si="5"/>
        <v>0</v>
      </c>
      <c r="I39">
        <f t="shared" si="5"/>
        <v>0</v>
      </c>
    </row>
    <row r="40" spans="1:9" ht="12.75">
      <c r="A40" s="3">
        <f t="shared" si="4"/>
        <v>4</v>
      </c>
      <c r="B40">
        <f t="shared" si="2"/>
        <v>165.877382547</v>
      </c>
      <c r="C40">
        <f t="shared" si="5"/>
        <v>0.700374708</v>
      </c>
      <c r="D40">
        <f t="shared" si="5"/>
        <v>206.91297339300002</v>
      </c>
      <c r="E40">
        <f t="shared" si="5"/>
        <v>236.15361745200002</v>
      </c>
      <c r="F40">
        <f t="shared" si="5"/>
        <v>250.925156748</v>
      </c>
      <c r="G40">
        <f t="shared" si="5"/>
        <v>185.408286336</v>
      </c>
      <c r="H40">
        <f t="shared" si="5"/>
        <v>0</v>
      </c>
      <c r="I40">
        <f t="shared" si="5"/>
        <v>0</v>
      </c>
    </row>
    <row r="41" spans="1:9" ht="12.75">
      <c r="A41" s="3">
        <f t="shared" si="4"/>
        <v>5</v>
      </c>
      <c r="B41">
        <f t="shared" si="2"/>
        <v>179.23225482</v>
      </c>
      <c r="C41">
        <f t="shared" si="5"/>
        <v>0</v>
      </c>
      <c r="D41">
        <f t="shared" si="5"/>
        <v>139.294978857</v>
      </c>
      <c r="E41">
        <f t="shared" si="5"/>
        <v>308.371800411</v>
      </c>
      <c r="F41">
        <f t="shared" si="5"/>
        <v>246.29313311100003</v>
      </c>
      <c r="G41">
        <f t="shared" si="5"/>
        <v>181.635813477</v>
      </c>
      <c r="H41">
        <f t="shared" si="5"/>
        <v>0</v>
      </c>
      <c r="I41">
        <f t="shared" si="5"/>
        <v>0</v>
      </c>
    </row>
    <row r="42" spans="1:9" ht="12.75">
      <c r="A42" s="3">
        <f t="shared" si="4"/>
        <v>6</v>
      </c>
      <c r="B42">
        <f t="shared" si="2"/>
        <v>170.254724472</v>
      </c>
      <c r="C42">
        <f t="shared" si="5"/>
        <v>0</v>
      </c>
      <c r="D42">
        <f t="shared" si="5"/>
        <v>193.39892505</v>
      </c>
      <c r="E42">
        <f t="shared" si="5"/>
        <v>244.33526745</v>
      </c>
      <c r="F42">
        <f t="shared" si="5"/>
        <v>231.187324068</v>
      </c>
      <c r="G42">
        <f t="shared" si="5"/>
        <v>163.01221328699998</v>
      </c>
      <c r="H42">
        <f t="shared" si="5"/>
        <v>0</v>
      </c>
      <c r="I42">
        <f t="shared" si="5"/>
        <v>0</v>
      </c>
    </row>
    <row r="43" spans="1:9" ht="12.75">
      <c r="A43" s="3">
        <f t="shared" si="4"/>
        <v>7</v>
      </c>
      <c r="B43">
        <f t="shared" si="2"/>
        <v>163.76034081600002</v>
      </c>
      <c r="C43">
        <f t="shared" si="5"/>
        <v>0</v>
      </c>
      <c r="D43">
        <f t="shared" si="5"/>
        <v>218.262227184</v>
      </c>
      <c r="E43">
        <f t="shared" si="5"/>
        <v>229.40455208400002</v>
      </c>
      <c r="F43">
        <f t="shared" si="5"/>
        <v>251.896130775</v>
      </c>
      <c r="G43">
        <f t="shared" si="5"/>
        <v>138.64235697</v>
      </c>
      <c r="H43">
        <f t="shared" si="5"/>
        <v>0</v>
      </c>
      <c r="I43">
        <f t="shared" si="5"/>
        <v>0</v>
      </c>
    </row>
    <row r="44" spans="1:9" ht="12.75">
      <c r="A44" s="3">
        <f t="shared" si="4"/>
        <v>8</v>
      </c>
      <c r="B44">
        <f t="shared" si="2"/>
        <v>159.637680603</v>
      </c>
      <c r="C44">
        <f t="shared" si="5"/>
        <v>0</v>
      </c>
      <c r="D44">
        <f t="shared" si="5"/>
        <v>221.143314051</v>
      </c>
      <c r="E44">
        <f t="shared" si="5"/>
        <v>240.881146731</v>
      </c>
      <c r="F44">
        <f t="shared" si="5"/>
        <v>289.36617765299997</v>
      </c>
      <c r="G44">
        <f t="shared" si="5"/>
        <v>126.62456368500001</v>
      </c>
      <c r="H44">
        <f t="shared" si="5"/>
        <v>0</v>
      </c>
      <c r="I44">
        <f t="shared" si="5"/>
        <v>0</v>
      </c>
    </row>
    <row r="45" spans="1:9" ht="12.75">
      <c r="A45" s="3">
        <f t="shared" si="4"/>
        <v>9</v>
      </c>
      <c r="B45">
        <f t="shared" si="2"/>
        <v>160.640489844</v>
      </c>
      <c r="C45">
        <f t="shared" si="5"/>
        <v>0</v>
      </c>
      <c r="D45">
        <f t="shared" si="5"/>
        <v>218.86709625</v>
      </c>
      <c r="E45">
        <f t="shared" si="5"/>
        <v>258.19950314700003</v>
      </c>
      <c r="F45">
        <f t="shared" si="5"/>
        <v>296.00381977200004</v>
      </c>
      <c r="G45">
        <f t="shared" si="5"/>
        <v>130.5243774</v>
      </c>
      <c r="H45">
        <f t="shared" si="5"/>
        <v>0</v>
      </c>
      <c r="I45">
        <f t="shared" si="5"/>
        <v>0</v>
      </c>
    </row>
    <row r="46" spans="1:9" ht="12.75">
      <c r="A46" s="3">
        <f t="shared" si="4"/>
        <v>10</v>
      </c>
      <c r="B46">
        <f t="shared" si="2"/>
        <v>156.342735954</v>
      </c>
      <c r="C46">
        <f t="shared" si="5"/>
        <v>0</v>
      </c>
      <c r="D46">
        <f t="shared" si="5"/>
        <v>217.67327572500002</v>
      </c>
      <c r="E46">
        <f t="shared" si="5"/>
        <v>290.448574929</v>
      </c>
      <c r="F46">
        <f t="shared" si="5"/>
        <v>289.159248762</v>
      </c>
      <c r="G46">
        <f t="shared" si="5"/>
        <v>165.86146494000002</v>
      </c>
      <c r="H46">
        <f t="shared" si="5"/>
        <v>0</v>
      </c>
      <c r="I46">
        <f t="shared" si="5"/>
        <v>0</v>
      </c>
    </row>
    <row r="47" spans="1:9" ht="12.75">
      <c r="A47" s="3">
        <f t="shared" si="4"/>
        <v>11</v>
      </c>
      <c r="B47">
        <f t="shared" si="2"/>
        <v>159.430751712</v>
      </c>
      <c r="C47">
        <f t="shared" si="5"/>
        <v>9.279964881</v>
      </c>
      <c r="D47">
        <f t="shared" si="5"/>
        <v>217.56185247599998</v>
      </c>
      <c r="E47">
        <f t="shared" si="5"/>
        <v>291.276290493</v>
      </c>
      <c r="F47">
        <f t="shared" si="5"/>
        <v>277.23696111900006</v>
      </c>
      <c r="G47">
        <f t="shared" si="5"/>
        <v>193.68544197600002</v>
      </c>
      <c r="H47">
        <f t="shared" si="5"/>
        <v>0</v>
      </c>
      <c r="I47">
        <f t="shared" si="5"/>
        <v>0</v>
      </c>
    </row>
    <row r="48" spans="1:9" ht="12.75">
      <c r="A48" s="3">
        <f t="shared" si="4"/>
        <v>12</v>
      </c>
      <c r="B48">
        <f t="shared" si="2"/>
        <v>158.14142554500003</v>
      </c>
      <c r="C48">
        <f aca="true" t="shared" si="6" ref="C48:I57">(C13*3.7854)*4.205</f>
        <v>175.921392564</v>
      </c>
      <c r="D48">
        <f t="shared" si="6"/>
        <v>220.204175238</v>
      </c>
      <c r="E48">
        <f t="shared" si="6"/>
        <v>270.965423961</v>
      </c>
      <c r="F48">
        <f t="shared" si="6"/>
        <v>264.200440986</v>
      </c>
      <c r="G48">
        <f t="shared" si="6"/>
        <v>202.21727932800002</v>
      </c>
      <c r="H48">
        <f t="shared" si="6"/>
        <v>0</v>
      </c>
      <c r="I48">
        <f t="shared" si="6"/>
        <v>0</v>
      </c>
    </row>
    <row r="49" spans="1:9" ht="12.75">
      <c r="A49" s="3">
        <f t="shared" si="4"/>
        <v>13</v>
      </c>
      <c r="B49">
        <f t="shared" si="2"/>
        <v>158.555283327</v>
      </c>
      <c r="C49">
        <f t="shared" si="6"/>
        <v>189.03750073199998</v>
      </c>
      <c r="D49">
        <f t="shared" si="6"/>
        <v>227.98788506100001</v>
      </c>
      <c r="E49">
        <f t="shared" si="6"/>
        <v>304.26505780499997</v>
      </c>
      <c r="F49">
        <f t="shared" si="6"/>
        <v>240.53095937700002</v>
      </c>
      <c r="G49">
        <f t="shared" si="6"/>
        <v>198.221959971</v>
      </c>
      <c r="H49">
        <f t="shared" si="6"/>
        <v>0</v>
      </c>
      <c r="I49">
        <f t="shared" si="6"/>
        <v>0</v>
      </c>
    </row>
    <row r="50" spans="1:9" ht="12.75">
      <c r="A50" s="3">
        <f t="shared" si="4"/>
        <v>14</v>
      </c>
      <c r="B50">
        <f t="shared" si="2"/>
        <v>157.297792374</v>
      </c>
      <c r="C50">
        <f t="shared" si="6"/>
        <v>144.993482163</v>
      </c>
      <c r="D50">
        <f t="shared" si="6"/>
        <v>239.67140859900002</v>
      </c>
      <c r="E50">
        <f t="shared" si="6"/>
        <v>327.552516846</v>
      </c>
      <c r="F50">
        <f t="shared" si="6"/>
        <v>216.01784459700002</v>
      </c>
      <c r="G50">
        <f t="shared" si="6"/>
        <v>194.54499275400002</v>
      </c>
      <c r="H50">
        <f t="shared" si="6"/>
        <v>0</v>
      </c>
      <c r="I50">
        <f t="shared" si="6"/>
        <v>0</v>
      </c>
    </row>
    <row r="51" spans="1:9" ht="12.75">
      <c r="A51" s="3">
        <f t="shared" si="4"/>
        <v>15</v>
      </c>
      <c r="B51">
        <f t="shared" si="2"/>
        <v>158.87363546699999</v>
      </c>
      <c r="C51">
        <f t="shared" si="6"/>
        <v>123.39328946399999</v>
      </c>
      <c r="D51">
        <f t="shared" si="6"/>
        <v>265.680778437</v>
      </c>
      <c r="E51">
        <f t="shared" si="6"/>
        <v>289.87554107700004</v>
      </c>
      <c r="F51">
        <f t="shared" si="6"/>
        <v>184.946675733</v>
      </c>
      <c r="G51">
        <f t="shared" si="6"/>
        <v>187.11147028500002</v>
      </c>
      <c r="H51">
        <f t="shared" si="6"/>
        <v>0</v>
      </c>
      <c r="I51">
        <f t="shared" si="6"/>
        <v>0</v>
      </c>
    </row>
    <row r="52" spans="1:9" ht="12.75">
      <c r="A52" s="3">
        <f t="shared" si="4"/>
        <v>16</v>
      </c>
      <c r="B52">
        <f t="shared" si="2"/>
        <v>155.32400910599998</v>
      </c>
      <c r="C52">
        <f t="shared" si="6"/>
        <v>28.524351744000004</v>
      </c>
      <c r="D52">
        <f t="shared" si="6"/>
        <v>216.60679605600004</v>
      </c>
      <c r="E52">
        <f t="shared" si="6"/>
        <v>283.062805281</v>
      </c>
      <c r="F52">
        <f t="shared" si="6"/>
        <v>163.919516886</v>
      </c>
      <c r="G52">
        <f t="shared" si="6"/>
        <v>177.385812408</v>
      </c>
      <c r="H52">
        <f t="shared" si="6"/>
        <v>0</v>
      </c>
      <c r="I52">
        <f t="shared" si="6"/>
        <v>0</v>
      </c>
    </row>
    <row r="53" spans="1:9" ht="12.75">
      <c r="A53" s="3">
        <f t="shared" si="4"/>
        <v>17</v>
      </c>
      <c r="B53">
        <f t="shared" si="2"/>
        <v>159.191987607</v>
      </c>
      <c r="C53">
        <f t="shared" si="6"/>
        <v>11.667605931</v>
      </c>
      <c r="D53">
        <f t="shared" si="6"/>
        <v>216.04967981100003</v>
      </c>
      <c r="E53">
        <f t="shared" si="6"/>
        <v>272.11149166499996</v>
      </c>
      <c r="F53">
        <f t="shared" si="6"/>
        <v>153.206967375</v>
      </c>
      <c r="G53">
        <f t="shared" si="6"/>
        <v>166.784686146</v>
      </c>
      <c r="H53">
        <f t="shared" si="6"/>
        <v>0</v>
      </c>
      <c r="I53">
        <f t="shared" si="6"/>
        <v>0</v>
      </c>
    </row>
    <row r="54" spans="1:9" ht="12.75">
      <c r="A54" s="3">
        <f t="shared" si="4"/>
        <v>18</v>
      </c>
      <c r="B54">
        <f t="shared" si="2"/>
        <v>135.586176426</v>
      </c>
      <c r="C54">
        <f t="shared" si="6"/>
        <v>7.974721107</v>
      </c>
      <c r="D54">
        <f t="shared" si="6"/>
        <v>246.054369006</v>
      </c>
      <c r="E54">
        <f t="shared" si="6"/>
        <v>271.299693708</v>
      </c>
      <c r="F54">
        <f t="shared" si="6"/>
        <v>146.91951261</v>
      </c>
      <c r="G54">
        <f t="shared" si="6"/>
        <v>155.75378449500002</v>
      </c>
      <c r="H54">
        <f t="shared" si="6"/>
        <v>0</v>
      </c>
      <c r="I54">
        <f t="shared" si="6"/>
        <v>0</v>
      </c>
    </row>
    <row r="55" spans="1:9" ht="12.75">
      <c r="A55" s="3">
        <f t="shared" si="4"/>
        <v>19</v>
      </c>
      <c r="B55">
        <f t="shared" si="2"/>
        <v>0</v>
      </c>
      <c r="C55">
        <f t="shared" si="6"/>
        <v>9.025283169</v>
      </c>
      <c r="D55">
        <f t="shared" si="6"/>
        <v>239.114292354</v>
      </c>
      <c r="E55">
        <f t="shared" si="6"/>
        <v>276.504751197</v>
      </c>
      <c r="F55">
        <f t="shared" si="6"/>
        <v>161.643299085</v>
      </c>
      <c r="G55">
        <f t="shared" si="6"/>
        <v>141.23692691099998</v>
      </c>
      <c r="H55">
        <f t="shared" si="6"/>
        <v>0</v>
      </c>
      <c r="I55">
        <f t="shared" si="6"/>
        <v>0</v>
      </c>
    </row>
    <row r="56" spans="1:9" ht="12.75">
      <c r="A56" s="3">
        <f t="shared" si="4"/>
        <v>20</v>
      </c>
      <c r="B56">
        <f t="shared" si="2"/>
        <v>0</v>
      </c>
      <c r="C56">
        <f t="shared" si="6"/>
        <v>6.52621887</v>
      </c>
      <c r="D56">
        <f t="shared" si="6"/>
        <v>264.63021637500003</v>
      </c>
      <c r="E56">
        <f t="shared" si="6"/>
        <v>280.72291705199996</v>
      </c>
      <c r="F56">
        <f t="shared" si="6"/>
        <v>213.67795636800003</v>
      </c>
      <c r="G56">
        <f t="shared" si="6"/>
        <v>130.715388684</v>
      </c>
      <c r="H56">
        <f t="shared" si="6"/>
        <v>0</v>
      </c>
      <c r="I56">
        <f t="shared" si="6"/>
        <v>0</v>
      </c>
    </row>
    <row r="57" spans="1:9" ht="12.75">
      <c r="A57" s="3">
        <f t="shared" si="4"/>
        <v>21</v>
      </c>
      <c r="B57">
        <f t="shared" si="2"/>
        <v>0</v>
      </c>
      <c r="C57">
        <f t="shared" si="6"/>
        <v>6.303372372000001</v>
      </c>
      <c r="D57">
        <f t="shared" si="6"/>
        <v>261.52628301</v>
      </c>
      <c r="E57">
        <f t="shared" si="6"/>
        <v>271.85680995300004</v>
      </c>
      <c r="F57">
        <f t="shared" si="6"/>
        <v>238.318412004</v>
      </c>
      <c r="G57">
        <f t="shared" si="6"/>
        <v>136.39797438300002</v>
      </c>
      <c r="H57">
        <f t="shared" si="6"/>
        <v>0</v>
      </c>
      <c r="I57">
        <f t="shared" si="6"/>
        <v>0</v>
      </c>
    </row>
    <row r="58" spans="1:9" ht="12.75">
      <c r="A58" s="3">
        <f t="shared" si="4"/>
        <v>22</v>
      </c>
      <c r="B58">
        <f t="shared" si="2"/>
        <v>0</v>
      </c>
      <c r="C58">
        <f aca="true" t="shared" si="7" ref="C58:I65">(C23*3.7854)*4.205</f>
        <v>0</v>
      </c>
      <c r="D58">
        <f t="shared" si="7"/>
        <v>245.79968729400002</v>
      </c>
      <c r="E58">
        <f t="shared" si="7"/>
        <v>264.884898087</v>
      </c>
      <c r="F58">
        <f t="shared" si="7"/>
        <v>242.504742645</v>
      </c>
      <c r="G58">
        <f t="shared" si="7"/>
        <v>164.174198598</v>
      </c>
      <c r="H58">
        <f t="shared" si="7"/>
        <v>0</v>
      </c>
      <c r="I58">
        <f t="shared" si="7"/>
        <v>0</v>
      </c>
    </row>
    <row r="59" spans="1:9" ht="12.75">
      <c r="A59" s="3">
        <f t="shared" si="4"/>
        <v>23</v>
      </c>
      <c r="B59">
        <f t="shared" si="2"/>
        <v>0</v>
      </c>
      <c r="C59">
        <f t="shared" si="7"/>
        <v>0</v>
      </c>
      <c r="D59">
        <f t="shared" si="7"/>
        <v>250.750063071</v>
      </c>
      <c r="E59">
        <f t="shared" si="7"/>
        <v>259.472911707</v>
      </c>
      <c r="F59">
        <f t="shared" si="7"/>
        <v>249.206055192</v>
      </c>
      <c r="G59">
        <f t="shared" si="7"/>
        <v>188.60772534300003</v>
      </c>
      <c r="H59">
        <f t="shared" si="7"/>
        <v>0</v>
      </c>
      <c r="I59">
        <f t="shared" si="7"/>
        <v>0</v>
      </c>
    </row>
    <row r="60" spans="1:9" ht="12.75">
      <c r="A60" s="3">
        <f t="shared" si="4"/>
        <v>24</v>
      </c>
      <c r="B60">
        <f t="shared" si="2"/>
        <v>0</v>
      </c>
      <c r="C60">
        <f t="shared" si="7"/>
        <v>0</v>
      </c>
      <c r="D60">
        <f t="shared" si="7"/>
        <v>239.28938603100002</v>
      </c>
      <c r="E60">
        <f t="shared" si="7"/>
        <v>263.086208496</v>
      </c>
      <c r="F60">
        <f t="shared" si="7"/>
        <v>298.96449467400004</v>
      </c>
      <c r="G60">
        <f t="shared" si="7"/>
        <v>209.88956590200002</v>
      </c>
      <c r="H60">
        <f t="shared" si="7"/>
        <v>0</v>
      </c>
      <c r="I60">
        <f t="shared" si="7"/>
        <v>0</v>
      </c>
    </row>
    <row r="61" spans="1:9" ht="12.75">
      <c r="A61" s="3">
        <f t="shared" si="4"/>
        <v>25</v>
      </c>
      <c r="B61">
        <f t="shared" si="2"/>
        <v>0</v>
      </c>
      <c r="C61">
        <f t="shared" si="7"/>
        <v>0</v>
      </c>
      <c r="D61">
        <f t="shared" si="7"/>
        <v>242.504742645</v>
      </c>
      <c r="E61">
        <f t="shared" si="7"/>
        <v>260.173286415</v>
      </c>
      <c r="F61">
        <f t="shared" si="7"/>
        <v>282.34651296600003</v>
      </c>
      <c r="G61">
        <f t="shared" si="7"/>
        <v>216.24069109500002</v>
      </c>
      <c r="H61">
        <f t="shared" si="7"/>
        <v>0</v>
      </c>
      <c r="I61">
        <f t="shared" si="7"/>
        <v>0</v>
      </c>
    </row>
    <row r="62" spans="1:9" ht="12.75">
      <c r="A62" s="3">
        <f t="shared" si="4"/>
        <v>26</v>
      </c>
      <c r="B62">
        <f t="shared" si="2"/>
        <v>0</v>
      </c>
      <c r="C62">
        <f t="shared" si="7"/>
        <v>0</v>
      </c>
      <c r="D62">
        <f t="shared" si="7"/>
        <v>246.515979609</v>
      </c>
      <c r="E62">
        <f t="shared" si="7"/>
        <v>254.952311319</v>
      </c>
      <c r="F62">
        <f t="shared" si="7"/>
        <v>259.011301104</v>
      </c>
      <c r="G62">
        <f t="shared" si="7"/>
        <v>208.02720588300002</v>
      </c>
      <c r="H62">
        <f t="shared" si="7"/>
        <v>0</v>
      </c>
      <c r="I62">
        <f t="shared" si="7"/>
        <v>0</v>
      </c>
    </row>
    <row r="63" spans="1:9" ht="12.75">
      <c r="A63" s="3">
        <f t="shared" si="4"/>
        <v>27</v>
      </c>
      <c r="B63">
        <f t="shared" si="2"/>
        <v>0</v>
      </c>
      <c r="C63">
        <f t="shared" si="7"/>
        <v>11.747193966000001</v>
      </c>
      <c r="D63">
        <f t="shared" si="7"/>
        <v>257.960739042</v>
      </c>
      <c r="E63">
        <f t="shared" si="7"/>
        <v>255.875532525</v>
      </c>
      <c r="F63">
        <f t="shared" si="7"/>
        <v>242.48882503800002</v>
      </c>
      <c r="G63">
        <f t="shared" si="7"/>
        <v>128.34366524100002</v>
      </c>
      <c r="H63">
        <f t="shared" si="7"/>
        <v>0</v>
      </c>
      <c r="I63">
        <f t="shared" si="7"/>
        <v>0</v>
      </c>
    </row>
    <row r="64" spans="1:9" ht="12.75">
      <c r="A64" s="3">
        <f t="shared" si="4"/>
        <v>28</v>
      </c>
      <c r="B64">
        <f t="shared" si="2"/>
        <v>0</v>
      </c>
      <c r="C64">
        <f t="shared" si="7"/>
        <v>29.320232094</v>
      </c>
      <c r="D64">
        <f t="shared" si="7"/>
        <v>271.204188066</v>
      </c>
      <c r="E64">
        <f t="shared" si="7"/>
        <v>256.002873381</v>
      </c>
      <c r="F64">
        <f t="shared" si="7"/>
        <v>252.53283505500002</v>
      </c>
      <c r="G64">
        <f t="shared" si="7"/>
        <v>87.35582721600001</v>
      </c>
      <c r="H64">
        <f t="shared" si="7"/>
        <v>0</v>
      </c>
      <c r="I64">
        <f t="shared" si="7"/>
        <v>0</v>
      </c>
    </row>
    <row r="65" spans="1:9" ht="12.75">
      <c r="A65" s="3">
        <f t="shared" si="4"/>
        <v>29</v>
      </c>
      <c r="B65">
        <f t="shared" si="2"/>
        <v>86.146089084</v>
      </c>
      <c r="C65">
        <f t="shared" si="7"/>
        <v>35.989709427</v>
      </c>
      <c r="D65">
        <f t="shared" si="7"/>
        <v>319.689218988</v>
      </c>
      <c r="E65">
        <f t="shared" si="7"/>
        <v>258.326844003</v>
      </c>
      <c r="F65">
        <f t="shared" si="7"/>
        <v>241.54968622500002</v>
      </c>
      <c r="G65">
        <f t="shared" si="7"/>
        <v>41.162931702</v>
      </c>
      <c r="H65">
        <f t="shared" si="7"/>
        <v>0</v>
      </c>
      <c r="I65">
        <f t="shared" si="7"/>
        <v>0</v>
      </c>
    </row>
    <row r="66" spans="1:9" ht="12.75">
      <c r="A66" s="3">
        <f>A67-1</f>
        <v>30</v>
      </c>
      <c r="B66">
        <f aca="true" t="shared" si="8" ref="B66:I66">(B31*3.7854)*4.205</f>
        <v>145.80528012</v>
      </c>
      <c r="C66">
        <f t="shared" si="8"/>
        <v>0</v>
      </c>
      <c r="D66">
        <f t="shared" si="8"/>
        <v>326.94764778</v>
      </c>
      <c r="E66">
        <f t="shared" si="8"/>
        <v>257.992574256</v>
      </c>
      <c r="F66">
        <f t="shared" si="8"/>
        <v>226.634888466</v>
      </c>
      <c r="G66">
        <f t="shared" si="8"/>
        <v>0</v>
      </c>
      <c r="H66">
        <f t="shared" si="8"/>
        <v>0</v>
      </c>
      <c r="I66">
        <f t="shared" si="8"/>
        <v>0</v>
      </c>
    </row>
    <row r="67" spans="1:9" ht="12.75">
      <c r="A67" s="3">
        <v>31</v>
      </c>
      <c r="B67">
        <f aca="true" t="shared" si="9" ref="B67:I67">(B32*3.7854)*4.205</f>
        <v>62.444772261</v>
      </c>
      <c r="C67">
        <f t="shared" si="9"/>
        <v>0</v>
      </c>
      <c r="D67">
        <f t="shared" si="9"/>
        <v>320.978545155</v>
      </c>
      <c r="E67">
        <f t="shared" si="9"/>
        <v>0</v>
      </c>
      <c r="F67">
        <f t="shared" si="9"/>
        <v>208.48881648600002</v>
      </c>
      <c r="G67">
        <f t="shared" si="9"/>
        <v>0</v>
      </c>
      <c r="H67">
        <f t="shared" si="9"/>
        <v>0</v>
      </c>
      <c r="I67">
        <f t="shared" si="9"/>
        <v>0</v>
      </c>
    </row>
    <row r="68" spans="1:9" ht="12.75">
      <c r="A68" s="1" t="s">
        <v>17</v>
      </c>
      <c r="B68">
        <f>SUM(B37:B67)</f>
        <v>3153.182441058</v>
      </c>
      <c r="C68">
        <f aca="true" t="shared" si="10" ref="C68:I68">SUM(C37:C67)</f>
        <v>817.448707485</v>
      </c>
      <c r="D68">
        <f t="shared" si="10"/>
        <v>6962.918418044999</v>
      </c>
      <c r="E68">
        <f t="shared" si="10"/>
        <v>8178.402806172</v>
      </c>
      <c r="F68">
        <f t="shared" si="10"/>
        <v>7387.966277766001</v>
      </c>
      <c r="G68">
        <f t="shared" si="10"/>
        <v>4746.009620727</v>
      </c>
      <c r="H68">
        <f t="shared" si="10"/>
        <v>0</v>
      </c>
      <c r="I68">
        <f t="shared" si="10"/>
        <v>0</v>
      </c>
    </row>
    <row r="70" spans="1:4" ht="12.75">
      <c r="A70" s="20" t="s">
        <v>12</v>
      </c>
      <c r="D70">
        <f>SUM(B68:I68)</f>
        <v>31245.928271253</v>
      </c>
    </row>
    <row r="71" spans="1:4" ht="12.75">
      <c r="A71" s="20" t="s">
        <v>13</v>
      </c>
      <c r="D71">
        <f>SUM(F68:I68)</f>
        <v>12133.975898493001</v>
      </c>
    </row>
    <row r="72" spans="1:4" ht="12.75">
      <c r="A72" s="20" t="s">
        <v>14</v>
      </c>
      <c r="D72">
        <f>SUM(B68:E68)</f>
        <v>19111.95237276</v>
      </c>
    </row>
    <row r="73" ht="12.75">
      <c r="A73" s="20"/>
    </row>
    <row r="74" spans="1:4" ht="12.75">
      <c r="A74" s="20" t="s">
        <v>15</v>
      </c>
      <c r="D74" s="22">
        <f>(SUM('2002-002'!D71,'2003-002'!D71,'2004-002'!D71,'2005-002'!D71,'2006-002'!D71,'2007-002'!D71))/6</f>
        <v>13503.335793489001</v>
      </c>
    </row>
    <row r="75" spans="1:4" ht="12.75">
      <c r="A75" s="20" t="s">
        <v>16</v>
      </c>
      <c r="D75" s="22">
        <f>(SUM('2002-002'!D72,'2003-002'!D72,'2004-002'!D72,'2005-002'!D72,'2006-002'!D72,'2007-002'!D72))/6</f>
        <v>23085.534115053902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2.57421875" style="0" bestFit="1" customWidth="1"/>
    <col min="2" max="2" width="9.28125" style="0" bestFit="1" customWidth="1"/>
    <col min="10" max="10" width="12.00390625" style="0" bestFit="1" customWidth="1"/>
    <col min="12" max="12" width="12.00390625" style="0" bestFit="1" customWidth="1"/>
    <col min="14" max="14" width="10.28125" style="0" bestFit="1" customWidth="1"/>
  </cols>
  <sheetData>
    <row r="1" ht="12.75">
      <c r="A1" s="53" t="s">
        <v>46</v>
      </c>
    </row>
    <row r="2" spans="2:13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2.75">
      <c r="A3" t="s">
        <v>32</v>
      </c>
      <c r="B3" s="50">
        <f>'2008-001'!B33</f>
        <v>7.283870967741934</v>
      </c>
      <c r="C3" s="50">
        <f>'2008-001'!C33</f>
        <v>6.2665862068965525</v>
      </c>
      <c r="D3" s="50">
        <f>'2008-001'!D33</f>
        <v>9.211741935483872</v>
      </c>
      <c r="E3" s="50">
        <f>'2008-001'!E33</f>
        <v>12.711033333333337</v>
      </c>
      <c r="F3" s="50">
        <f>'2008-001'!F33</f>
        <v>12.13225806451613</v>
      </c>
      <c r="G3" s="50">
        <f>'2008-001'!G33</f>
        <v>9.007100000000001</v>
      </c>
      <c r="H3" s="50">
        <f>'2008-001'!H33</f>
        <v>9.369709677419353</v>
      </c>
      <c r="I3" s="50">
        <f>'2008-001'!I33</f>
        <v>10.775225806451612</v>
      </c>
      <c r="J3" s="50">
        <f>'2008-001'!J33</f>
        <v>0</v>
      </c>
      <c r="K3" s="50">
        <f>'2008-001'!K33</f>
        <v>0</v>
      </c>
      <c r="L3" s="50">
        <f>'2008-001'!L33</f>
        <v>0</v>
      </c>
      <c r="M3" s="50">
        <f>'2008-001'!M33</f>
        <v>0</v>
      </c>
    </row>
    <row r="4" spans="1:13" ht="12.75">
      <c r="A4" t="s">
        <v>33</v>
      </c>
      <c r="B4" s="50">
        <f>'2008-002'!B33</f>
        <v>6.3901290322580655</v>
      </c>
      <c r="C4" s="50">
        <f>'2008-002'!C33</f>
        <v>1.7708620689655172</v>
      </c>
      <c r="D4" s="50">
        <f>'2008-002'!D33</f>
        <v>14.110806451612907</v>
      </c>
      <c r="E4" s="50">
        <f>'2008-002'!E33</f>
        <v>17.126533333333334</v>
      </c>
      <c r="F4" s="50">
        <f>'2008-002'!F33</f>
        <v>14.972193548387095</v>
      </c>
      <c r="G4" s="50">
        <f>'2008-002'!G33</f>
        <v>9.9387</v>
      </c>
      <c r="H4" s="50">
        <f>'2008-002'!H33</f>
        <v>0</v>
      </c>
      <c r="I4" s="50">
        <f>'2008-002'!I33</f>
        <v>0</v>
      </c>
      <c r="J4" s="50">
        <f>'2008-002'!J33</f>
        <v>0</v>
      </c>
      <c r="K4" s="50">
        <f>'2008-002'!K33</f>
        <v>0</v>
      </c>
      <c r="L4" s="50">
        <f>'2008-002'!L33</f>
        <v>0</v>
      </c>
      <c r="M4" s="50">
        <f>'2008-002'!M33</f>
        <v>0</v>
      </c>
    </row>
    <row r="5" spans="1:13" ht="12.75">
      <c r="A5" t="s">
        <v>20</v>
      </c>
      <c r="B5" s="21">
        <f>'2007-001'!B33</f>
        <v>3.5833870967741936</v>
      </c>
      <c r="C5" s="21">
        <f>'2007-001'!C33</f>
        <v>7.1155</v>
      </c>
      <c r="D5" s="21">
        <f>'2007-001'!D33</f>
        <v>8.92974193548387</v>
      </c>
      <c r="E5" s="21">
        <f>'2007-001'!E33</f>
        <v>8.819866666666666</v>
      </c>
      <c r="F5" s="21">
        <f>'2007-001'!F33</f>
        <v>10.248516129032257</v>
      </c>
      <c r="G5" s="21">
        <f>'2007-001'!G33</f>
        <v>11.731133333333332</v>
      </c>
      <c r="H5" s="21">
        <f>'2007-001'!H33</f>
        <v>13.405516129032256</v>
      </c>
      <c r="I5" s="21">
        <f>'2007-001'!I33</f>
        <v>11.59483870967742</v>
      </c>
      <c r="J5" s="21">
        <f>'2007-001'!J33</f>
        <v>10.890800000000004</v>
      </c>
      <c r="K5" s="21">
        <f>'2007-001'!K33</f>
        <v>7.162709677419353</v>
      </c>
      <c r="L5" s="21">
        <f>'2007-001'!L33</f>
        <v>5.890500000000001</v>
      </c>
      <c r="M5" s="21">
        <f>'2007-001'!M33</f>
        <v>7.2008709677419365</v>
      </c>
    </row>
    <row r="6" spans="1:13" ht="12.75">
      <c r="A6" t="s">
        <v>21</v>
      </c>
      <c r="B6" s="21">
        <f>'2007-002'!B33</f>
        <v>0</v>
      </c>
      <c r="C6" s="21">
        <f>'2007-002'!C33</f>
        <v>9.220142857142857</v>
      </c>
      <c r="D6" s="21">
        <f>'2007-002'!D33</f>
        <v>16.02383870967742</v>
      </c>
      <c r="E6" s="21">
        <f>'2007-002'!E33</f>
        <v>11.51056666666667</v>
      </c>
      <c r="F6" s="21">
        <f>'2007-002'!F33</f>
        <v>4.2010000000000005</v>
      </c>
      <c r="G6" s="21">
        <f>'2007-002'!G33</f>
        <v>0</v>
      </c>
      <c r="H6" s="21">
        <f>'2007-002'!H33</f>
        <v>0</v>
      </c>
      <c r="I6" s="21">
        <f>'2007-002'!I33</f>
        <v>0</v>
      </c>
      <c r="J6" s="21">
        <f>'2007-002'!J33</f>
        <v>0</v>
      </c>
      <c r="K6" s="21">
        <f>'2007-002'!K33</f>
        <v>4.482</v>
      </c>
      <c r="L6" s="21">
        <f>'2007-002'!L33</f>
        <v>7.001099999999997</v>
      </c>
      <c r="M6" s="21">
        <f>'2007-002'!M33</f>
        <v>9.412806451612902</v>
      </c>
    </row>
    <row r="7" spans="1:13" ht="12.75">
      <c r="A7" t="s">
        <v>22</v>
      </c>
      <c r="B7" s="21">
        <f>'2006-001'!B33</f>
        <v>11.383870967741933</v>
      </c>
      <c r="C7" s="21">
        <f>'2006-001'!C33</f>
        <v>11.110714285714284</v>
      </c>
      <c r="D7" s="21">
        <f>'2006-001'!D33</f>
        <v>8.22258064516129</v>
      </c>
      <c r="E7" s="21">
        <f>'2006-001'!E33</f>
        <v>11.653333333333336</v>
      </c>
      <c r="F7" s="21">
        <f>'2006-001'!F33</f>
        <v>13.193548387096776</v>
      </c>
      <c r="G7" s="21">
        <f>'2006-001'!G33</f>
        <v>13.099999999999998</v>
      </c>
      <c r="H7" s="21">
        <f>'2006-001'!H33</f>
        <v>11.703225806451613</v>
      </c>
      <c r="I7" s="21">
        <f>'2006-001'!I33</f>
        <v>1.1774193548387097</v>
      </c>
      <c r="J7" s="21">
        <f>'2006-001'!J33</f>
        <v>8.346033333333335</v>
      </c>
      <c r="K7" s="21">
        <f>'2006-001'!K33</f>
        <v>9.790290322580645</v>
      </c>
      <c r="L7" s="21">
        <f>'2006-001'!L33</f>
        <v>8.92596666666667</v>
      </c>
      <c r="M7" s="21">
        <f>'2006-001'!M33</f>
        <v>1.9056129032258067</v>
      </c>
    </row>
    <row r="8" spans="1:13" ht="12.75">
      <c r="A8" t="s">
        <v>23</v>
      </c>
      <c r="B8" s="21">
        <f>'2006-002'!B33</f>
        <v>5.1099999999999985</v>
      </c>
      <c r="C8" s="21">
        <f>'2006-002'!C33</f>
        <v>8.603571428571428</v>
      </c>
      <c r="D8" s="21">
        <f>'2006-002'!D33</f>
        <v>9.838709677419352</v>
      </c>
      <c r="E8" s="21">
        <f>'2006-002'!E33</f>
        <v>17.166666666666668</v>
      </c>
      <c r="F8" s="21">
        <f>'2006-002'!F33</f>
        <v>9.847419354838705</v>
      </c>
      <c r="G8" s="21">
        <f>'2006-002'!G33</f>
        <v>6.573333333333333</v>
      </c>
      <c r="H8" s="21">
        <f>'2006-002'!H33</f>
        <v>0.016129032258064516</v>
      </c>
      <c r="I8" s="21">
        <f>'2006-002'!I33</f>
        <v>0</v>
      </c>
      <c r="J8" s="21">
        <f>'2006-002'!J33</f>
        <v>0</v>
      </c>
      <c r="K8" s="21">
        <f>'2006-002'!K33</f>
        <v>17.22932258064516</v>
      </c>
      <c r="L8" s="21">
        <f>'2006-002'!L33</f>
        <v>12.995000000000001</v>
      </c>
      <c r="M8" s="21">
        <f>'2006-002'!M33</f>
        <v>4.576064516129033</v>
      </c>
    </row>
    <row r="9" spans="1:13" ht="12.75">
      <c r="A9" t="s">
        <v>24</v>
      </c>
      <c r="B9" s="21">
        <f>'2005-001'!B33</f>
        <v>9.5</v>
      </c>
      <c r="C9" s="21">
        <f>'2005-001'!C33</f>
        <v>4.2492857142857146</v>
      </c>
      <c r="D9" s="21">
        <f>'2005-001'!D33</f>
        <v>14.080645161290326</v>
      </c>
      <c r="E9" s="21">
        <f>'2005-001'!E33</f>
        <v>14.5</v>
      </c>
      <c r="F9" s="21">
        <f>'2005-001'!F33</f>
        <v>14.445161290322583</v>
      </c>
      <c r="G9" s="21">
        <f>'2005-001'!G33</f>
        <v>10.973333333333333</v>
      </c>
      <c r="H9" s="21">
        <f>'2005-001'!H33</f>
        <v>11.774193548387094</v>
      </c>
      <c r="I9" s="21">
        <f>'2005-001'!I33</f>
        <v>16.948387096774194</v>
      </c>
      <c r="J9" s="21">
        <f>'2005-001'!J33</f>
        <v>10.152333333333335</v>
      </c>
      <c r="K9" s="21">
        <f>'2005-001'!K33</f>
        <v>9.79032258064516</v>
      </c>
      <c r="L9" s="21">
        <f>'2005-001'!L33</f>
        <v>5.633333333333332</v>
      </c>
      <c r="M9" s="21">
        <f>'2005-001'!M33</f>
        <v>4.561290322580644</v>
      </c>
    </row>
    <row r="10" spans="1:13" ht="12.75">
      <c r="A10" t="s">
        <v>25</v>
      </c>
      <c r="B10" s="21">
        <f>'2005-002'!B33</f>
        <v>8.817419354838709</v>
      </c>
      <c r="C10" s="21">
        <f>'2005-002'!C33</f>
        <v>7.396428571428571</v>
      </c>
      <c r="D10" s="21">
        <f>'2005-002'!D33</f>
        <v>12.683870967741933</v>
      </c>
      <c r="E10" s="21">
        <f>'2005-002'!E33</f>
        <v>19.07</v>
      </c>
      <c r="F10" s="21">
        <f>'2005-002'!F33</f>
        <v>20.216129032258063</v>
      </c>
      <c r="G10" s="21">
        <f>'2005-002'!G33</f>
        <v>14.583333333333334</v>
      </c>
      <c r="H10" s="21">
        <f>'2005-002'!H33</f>
        <v>0.5025806451612903</v>
      </c>
      <c r="I10" s="21">
        <f>'2005-002'!I33</f>
        <v>0</v>
      </c>
      <c r="J10" s="21">
        <f>'2005-002'!J33</f>
        <v>0</v>
      </c>
      <c r="K10" s="21">
        <f>'2005-002'!K33</f>
        <v>8.645161290322578</v>
      </c>
      <c r="L10" s="21">
        <f>'2005-002'!L33</f>
        <v>8.6</v>
      </c>
      <c r="M10" s="21">
        <f>'2005-002'!M33</f>
        <v>4.791612903225806</v>
      </c>
    </row>
    <row r="11" spans="1:13" ht="12.75">
      <c r="A11" t="s">
        <v>26</v>
      </c>
      <c r="B11" s="21">
        <f>'2004-001'!B33</f>
        <v>10.619354838709677</v>
      </c>
      <c r="C11" s="21">
        <f>'2004-001'!C33</f>
        <v>11.60344827586207</v>
      </c>
      <c r="D11" s="21">
        <f>'2004-001'!D33</f>
        <v>14.734193548387099</v>
      </c>
      <c r="E11" s="21">
        <f>'2004-001'!E33</f>
        <v>10.756666666666668</v>
      </c>
      <c r="F11" s="21">
        <f>'2004-001'!F33</f>
        <v>11.751612903225805</v>
      </c>
      <c r="G11" s="21">
        <f>'2004-001'!G33</f>
        <v>18.259999999999994</v>
      </c>
      <c r="H11" s="21">
        <f>'2004-001'!H33</f>
        <v>8.018064516129034</v>
      </c>
      <c r="I11" s="21">
        <f>'2004-001'!I33</f>
        <v>7.232258064516128</v>
      </c>
      <c r="J11" s="21">
        <f>'2004-001'!J33</f>
        <v>15.096666666666668</v>
      </c>
      <c r="K11" s="21">
        <f>'2004-001'!K33</f>
        <v>11.906451612903227</v>
      </c>
      <c r="L11" s="21">
        <f>'2004-001'!L33</f>
        <v>11.436666666666666</v>
      </c>
      <c r="M11" s="21">
        <f>'2004-001'!M33</f>
        <v>9.96451612903226</v>
      </c>
    </row>
    <row r="12" spans="1:13" ht="12.75">
      <c r="A12" t="s">
        <v>27</v>
      </c>
      <c r="B12" s="21">
        <f>'2004-002'!B33</f>
        <v>10.154838709677417</v>
      </c>
      <c r="C12" s="21">
        <f>'2004-002'!C33</f>
        <v>7.120689655172415</v>
      </c>
      <c r="D12" s="21">
        <f>'2004-002'!D33</f>
        <v>13.491838709677424</v>
      </c>
      <c r="E12" s="21">
        <f>'2004-002'!E33</f>
        <v>9.976666666666667</v>
      </c>
      <c r="F12" s="21">
        <f>'2004-002'!F33</f>
        <v>4.5129032258064505</v>
      </c>
      <c r="G12" s="21">
        <f>'2004-002'!G33</f>
        <v>8.154666666666667</v>
      </c>
      <c r="H12" s="21">
        <f>'2004-002'!H33</f>
        <v>2.0064516129032257</v>
      </c>
      <c r="I12" s="21">
        <f>'2004-002'!I33</f>
        <v>0</v>
      </c>
      <c r="J12" s="21">
        <f>'2004-002'!J33</f>
        <v>6.758</v>
      </c>
      <c r="K12" s="21">
        <f>'2004-002'!K33</f>
        <v>4.419354838709677</v>
      </c>
      <c r="L12" s="21">
        <f>'2004-002'!L33</f>
        <v>11.197999999999995</v>
      </c>
      <c r="M12" s="21">
        <f>'2004-002'!M33</f>
        <v>8.825806451612904</v>
      </c>
    </row>
    <row r="13" spans="1:13" ht="12.75">
      <c r="A13" t="s">
        <v>28</v>
      </c>
      <c r="B13" s="21">
        <f>'2003-001'!B33</f>
        <v>6.919354838709675</v>
      </c>
      <c r="C13" s="21">
        <f>'2003-001'!C33</f>
        <v>12.714814814814817</v>
      </c>
      <c r="D13" s="21">
        <f>'2003-001'!D33</f>
        <v>11.167741935483873</v>
      </c>
      <c r="E13" s="21">
        <f>'2003-001'!E33</f>
        <v>10.909999999999998</v>
      </c>
      <c r="F13" s="21">
        <f>'2003-001'!F33</f>
        <v>13.306451612903226</v>
      </c>
      <c r="G13" s="21">
        <f>'2003-001'!G33</f>
        <v>15.653333333333334</v>
      </c>
      <c r="H13" s="21">
        <f>'2003-001'!H33</f>
        <v>15.641935483870967</v>
      </c>
      <c r="I13" s="21">
        <f>'2003-001'!I33</f>
        <v>16.07741935483871</v>
      </c>
      <c r="J13" s="21">
        <f>'2003-001'!J33</f>
        <v>14.91666666666667</v>
      </c>
      <c r="K13" s="21">
        <f>'2003-001'!K33</f>
        <v>12.461290322580647</v>
      </c>
      <c r="L13" s="21">
        <f>'2003-001'!L33</f>
        <v>13.516666666666667</v>
      </c>
      <c r="M13" s="21">
        <f>'2003-001'!M33</f>
        <v>10.415322580645162</v>
      </c>
    </row>
    <row r="14" spans="1:13" ht="12.75">
      <c r="A14" t="s">
        <v>29</v>
      </c>
      <c r="B14" s="21">
        <f>'2003-002'!B33</f>
        <v>0</v>
      </c>
      <c r="C14" s="21">
        <f>'2003-002'!C33</f>
        <v>9.11730857142857</v>
      </c>
      <c r="D14" s="21">
        <f>'2003-002'!D33</f>
        <v>8.910534193548388</v>
      </c>
      <c r="E14" s="21">
        <f>'2003-002'!E33</f>
        <v>8.056666666666668</v>
      </c>
      <c r="F14" s="21">
        <f>'2003-002'!F33</f>
        <v>3.080967741935484</v>
      </c>
      <c r="G14" s="21">
        <f>'2003-002'!G33</f>
        <v>2.3693333333333326</v>
      </c>
      <c r="H14" s="21">
        <f>'2003-002'!H33</f>
        <v>2.34</v>
      </c>
      <c r="I14" s="21">
        <f>'2003-002'!I33</f>
        <v>0.21064516129032262</v>
      </c>
      <c r="J14" s="21">
        <f>'2003-002'!J33</f>
        <v>0.7196666666666667</v>
      </c>
      <c r="K14" s="21">
        <f>'2003-002'!K33</f>
        <v>4.1322580645161295</v>
      </c>
      <c r="L14" s="21">
        <f>'2003-002'!L33</f>
        <v>6.733333333333334</v>
      </c>
      <c r="M14" s="21">
        <f>'2003-002'!M33</f>
        <v>6.023870967741936</v>
      </c>
    </row>
    <row r="15" spans="1:13" ht="12.75">
      <c r="A15" t="s">
        <v>30</v>
      </c>
      <c r="B15" t="e">
        <f>'2002-001'!B33</f>
        <v>#DIV/0!</v>
      </c>
      <c r="C15" t="e">
        <f>'2002-001'!C33</f>
        <v>#DIV/0!</v>
      </c>
      <c r="D15" t="e">
        <f>'2002-001'!D33</f>
        <v>#DIV/0!</v>
      </c>
      <c r="E15" t="e">
        <f>'2002-001'!E33</f>
        <v>#DIV/0!</v>
      </c>
      <c r="F15" t="e">
        <f>'2002-001'!F33</f>
        <v>#DIV/0!</v>
      </c>
      <c r="G15">
        <f>'2002-001'!G33</f>
        <v>12.661</v>
      </c>
      <c r="H15">
        <f>'2002-001'!H33</f>
        <v>10.46774193548387</v>
      </c>
      <c r="I15">
        <f>'2002-001'!I33</f>
        <v>10.064516129032258</v>
      </c>
      <c r="J15">
        <f>'2002-001'!J33</f>
        <v>10.206666666666667</v>
      </c>
      <c r="K15">
        <f>'2002-001'!K33</f>
        <v>10.04516129032258</v>
      </c>
      <c r="L15">
        <f>'2002-001'!L33</f>
        <v>8.473333333333333</v>
      </c>
      <c r="M15">
        <f>'2002-001'!M33</f>
        <v>7.483870967741937</v>
      </c>
    </row>
    <row r="16" spans="1:15" ht="12.75">
      <c r="A16" t="s">
        <v>31</v>
      </c>
      <c r="B16" t="e">
        <f>'2002-002'!B33</f>
        <v>#DIV/0!</v>
      </c>
      <c r="C16" t="e">
        <f>'2002-002'!C33</f>
        <v>#DIV/0!</v>
      </c>
      <c r="D16" t="e">
        <f>'2002-002'!D33</f>
        <v>#DIV/0!</v>
      </c>
      <c r="E16" t="e">
        <f>'2002-002'!E33</f>
        <v>#DIV/0!</v>
      </c>
      <c r="F16" t="e">
        <f>'2002-002'!F33</f>
        <v>#DIV/0!</v>
      </c>
      <c r="G16">
        <f>'2002-002'!G33</f>
        <v>0</v>
      </c>
      <c r="H16">
        <f>'2002-002'!H33</f>
        <v>10.46774193548387</v>
      </c>
      <c r="I16">
        <f>'2002-002'!I33</f>
        <v>10.064516129032258</v>
      </c>
      <c r="J16">
        <f>'2002-002'!J33</f>
        <v>10.206666666666667</v>
      </c>
      <c r="K16">
        <f>'2002-002'!K33</f>
        <v>10.04516129032258</v>
      </c>
      <c r="L16">
        <f>'2002-002'!L33</f>
        <v>8.473333333333333</v>
      </c>
      <c r="M16">
        <f>'2002-002'!M33</f>
        <v>7.483870967741937</v>
      </c>
      <c r="O16" s="53" t="s">
        <v>46</v>
      </c>
    </row>
    <row r="17" spans="15:16" ht="12.75">
      <c r="O17" t="s">
        <v>36</v>
      </c>
      <c r="P17" t="s">
        <v>37</v>
      </c>
    </row>
    <row r="18" spans="1:16" ht="12.75">
      <c r="A18" s="52" t="s">
        <v>34</v>
      </c>
      <c r="B18" s="51">
        <f>AVERAGE(B3,B5,B7,B9,B11,B13)</f>
        <v>8.214973118279568</v>
      </c>
      <c r="C18" s="51">
        <f aca="true" t="shared" si="0" ref="C18:I18">AVERAGE(C3,C5,C7,C9,C11,C13)</f>
        <v>8.843391549595573</v>
      </c>
      <c r="D18" s="51">
        <f>AVERAGE(D3,D5,D7,D9,D11,D13)</f>
        <v>11.057774193548388</v>
      </c>
      <c r="E18" s="51">
        <f t="shared" si="0"/>
        <v>11.558483333333335</v>
      </c>
      <c r="F18" s="51">
        <f t="shared" si="0"/>
        <v>12.512924731182794</v>
      </c>
      <c r="G18" s="51">
        <f t="shared" si="0"/>
        <v>13.120816666666665</v>
      </c>
      <c r="H18" s="51">
        <f t="shared" si="0"/>
        <v>11.65210752688172</v>
      </c>
      <c r="I18" s="51">
        <f t="shared" si="0"/>
        <v>10.63425806451613</v>
      </c>
      <c r="J18" s="51">
        <f aca="true" t="shared" si="1" ref="J18:M19">AVERAGE(J5,J7,J9,J11,J13)</f>
        <v>11.880500000000001</v>
      </c>
      <c r="K18" s="51">
        <f t="shared" si="1"/>
        <v>10.222212903225806</v>
      </c>
      <c r="L18" s="51">
        <f t="shared" si="1"/>
        <v>9.080626666666667</v>
      </c>
      <c r="M18" s="51">
        <f t="shared" si="1"/>
        <v>6.809522580645161</v>
      </c>
      <c r="O18" s="51">
        <f>AVERAGE(F18:K18)</f>
        <v>11.670469982078854</v>
      </c>
      <c r="P18" s="51">
        <f>AVERAGE(L18:M18,B18:E18)</f>
        <v>9.260795240344782</v>
      </c>
    </row>
    <row r="19" spans="1:16" ht="12.75">
      <c r="A19" s="52" t="s">
        <v>35</v>
      </c>
      <c r="B19" s="51">
        <f>AVERAGE(B4,B6,B8,B10,B12,B14)</f>
        <v>5.078731182795698</v>
      </c>
      <c r="C19" s="51">
        <f aca="true" t="shared" si="2" ref="C19:I19">AVERAGE(C4,C6,C8,C10,C12,C14)</f>
        <v>7.204833858784892</v>
      </c>
      <c r="D19" s="51">
        <f t="shared" si="2"/>
        <v>12.509933118279571</v>
      </c>
      <c r="E19" s="51">
        <f t="shared" si="2"/>
        <v>13.817850000000002</v>
      </c>
      <c r="F19" s="51">
        <f t="shared" si="2"/>
        <v>9.4717688172043</v>
      </c>
      <c r="G19" s="51">
        <f t="shared" si="2"/>
        <v>6.936561111111111</v>
      </c>
      <c r="H19" s="51">
        <f t="shared" si="2"/>
        <v>0.8108602150537635</v>
      </c>
      <c r="I19" s="51">
        <f t="shared" si="2"/>
        <v>0.03510752688172044</v>
      </c>
      <c r="J19" s="51">
        <f t="shared" si="1"/>
        <v>1.4955333333333334</v>
      </c>
      <c r="K19" s="51">
        <f t="shared" si="1"/>
        <v>7.781619354838709</v>
      </c>
      <c r="L19" s="51">
        <f t="shared" si="1"/>
        <v>9.305486666666665</v>
      </c>
      <c r="M19" s="51">
        <f t="shared" si="1"/>
        <v>6.726032258064516</v>
      </c>
      <c r="O19" s="51">
        <f>AVERAGE(F19:K19)</f>
        <v>4.421908393070489</v>
      </c>
      <c r="P19" s="51">
        <f>AVERAGE(L19:M19,B19:E19)</f>
        <v>9.107144514098557</v>
      </c>
    </row>
    <row r="20" spans="1:16" ht="12.75">
      <c r="A20" s="52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O20" s="51"/>
      <c r="P20" s="51"/>
    </row>
    <row r="21" spans="1:16" ht="12.75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O21" t="s">
        <v>36</v>
      </c>
      <c r="P21" t="s">
        <v>37</v>
      </c>
    </row>
    <row r="22" spans="1:16" ht="12.75">
      <c r="A22" t="s">
        <v>44</v>
      </c>
      <c r="B22" s="51">
        <f>AVERAGE(B5,B7,B9)</f>
        <v>8.155752688172042</v>
      </c>
      <c r="C22" s="51">
        <f aca="true" t="shared" si="3" ref="C22:M22">AVERAGE(C5,C7,C9)</f>
        <v>7.491833333333333</v>
      </c>
      <c r="D22" s="51">
        <f t="shared" si="3"/>
        <v>10.41098924731183</v>
      </c>
      <c r="E22" s="51">
        <f t="shared" si="3"/>
        <v>11.657733333333335</v>
      </c>
      <c r="F22" s="51">
        <f t="shared" si="3"/>
        <v>12.629075268817205</v>
      </c>
      <c r="G22" s="51">
        <f t="shared" si="3"/>
        <v>11.934822222222222</v>
      </c>
      <c r="H22" s="51">
        <f t="shared" si="3"/>
        <v>12.294311827956989</v>
      </c>
      <c r="I22" s="51">
        <f t="shared" si="3"/>
        <v>9.906881720430109</v>
      </c>
      <c r="J22" s="51">
        <f t="shared" si="3"/>
        <v>9.79638888888889</v>
      </c>
      <c r="K22" s="51">
        <f t="shared" si="3"/>
        <v>8.914440860215054</v>
      </c>
      <c r="L22" s="51">
        <f t="shared" si="3"/>
        <v>6.816600000000001</v>
      </c>
      <c r="M22" s="51">
        <f t="shared" si="3"/>
        <v>4.555924731182795</v>
      </c>
      <c r="O22" s="51">
        <f>AVERAGE(F22:K22)</f>
        <v>10.91265346475508</v>
      </c>
      <c r="P22" s="51">
        <f>AVERAGE(L22:M22,B22:E22)</f>
        <v>8.181472222222222</v>
      </c>
    </row>
    <row r="23" spans="1:16" ht="12.75">
      <c r="A23" t="s">
        <v>45</v>
      </c>
      <c r="B23" s="51">
        <f>AVERAGE(B6,B8,B10)</f>
        <v>4.642473118279569</v>
      </c>
      <c r="C23" s="51">
        <f aca="true" t="shared" si="4" ref="C23:M23">AVERAGE(C6,C8,C10)</f>
        <v>8.406714285714285</v>
      </c>
      <c r="D23" s="51">
        <f t="shared" si="4"/>
        <v>12.848806451612901</v>
      </c>
      <c r="E23" s="51">
        <f t="shared" si="4"/>
        <v>15.915744444444448</v>
      </c>
      <c r="F23" s="51">
        <f t="shared" si="4"/>
        <v>11.421516129032256</v>
      </c>
      <c r="G23" s="51">
        <f t="shared" si="4"/>
        <v>7.052222222222222</v>
      </c>
      <c r="H23" s="51">
        <f t="shared" si="4"/>
        <v>0.1729032258064516</v>
      </c>
      <c r="I23" s="51">
        <f t="shared" si="4"/>
        <v>0</v>
      </c>
      <c r="J23" s="51">
        <f t="shared" si="4"/>
        <v>0</v>
      </c>
      <c r="K23" s="51">
        <f t="shared" si="4"/>
        <v>10.118827956989245</v>
      </c>
      <c r="L23" s="51">
        <f t="shared" si="4"/>
        <v>9.532033333333333</v>
      </c>
      <c r="M23" s="51">
        <f t="shared" si="4"/>
        <v>6.260161290322581</v>
      </c>
      <c r="O23" s="51">
        <f>AVERAGE(F23:K23)</f>
        <v>4.794244922341696</v>
      </c>
      <c r="P23" s="51">
        <f>AVERAGE(L23:M23,B23:E23)</f>
        <v>9.600988820617852</v>
      </c>
    </row>
    <row r="24" spans="15:16" ht="12.75">
      <c r="O24">
        <v>6.3</v>
      </c>
      <c r="P24">
        <v>10.3</v>
      </c>
    </row>
    <row r="25" spans="2:13" ht="12.75">
      <c r="B25" s="2" t="s">
        <v>0</v>
      </c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9</v>
      </c>
      <c r="L25" s="2" t="s">
        <v>10</v>
      </c>
      <c r="M25" s="2" t="s">
        <v>11</v>
      </c>
    </row>
    <row r="26" spans="1:13" ht="12.75">
      <c r="A26">
        <v>2008</v>
      </c>
      <c r="B26" s="51">
        <f>B3-B4</f>
        <v>0.8937419354838685</v>
      </c>
      <c r="C26" s="51">
        <f aca="true" t="shared" si="5" ref="C26:M26">C3-C4</f>
        <v>4.4957241379310355</v>
      </c>
      <c r="D26" s="51">
        <f t="shared" si="5"/>
        <v>-4.899064516129036</v>
      </c>
      <c r="E26" s="51">
        <f t="shared" si="5"/>
        <v>-4.415499999999998</v>
      </c>
      <c r="F26" s="51">
        <f t="shared" si="5"/>
        <v>-2.839935483870965</v>
      </c>
      <c r="G26" s="51">
        <f t="shared" si="5"/>
        <v>-0.9315999999999995</v>
      </c>
      <c r="H26" s="51">
        <f t="shared" si="5"/>
        <v>9.369709677419353</v>
      </c>
      <c r="I26" s="51">
        <f t="shared" si="5"/>
        <v>10.775225806451612</v>
      </c>
      <c r="J26" s="51">
        <f t="shared" si="5"/>
        <v>0</v>
      </c>
      <c r="K26" s="51">
        <f t="shared" si="5"/>
        <v>0</v>
      </c>
      <c r="L26" s="51">
        <f t="shared" si="5"/>
        <v>0</v>
      </c>
      <c r="M26" s="51">
        <f t="shared" si="5"/>
        <v>0</v>
      </c>
    </row>
    <row r="27" spans="1:13" ht="12.75">
      <c r="A27">
        <v>2007</v>
      </c>
      <c r="B27" s="51">
        <f>B5-B6</f>
        <v>3.5833870967741936</v>
      </c>
      <c r="C27" s="51">
        <f aca="true" t="shared" si="6" ref="C27:M27">C5-C6</f>
        <v>-2.1046428571428573</v>
      </c>
      <c r="D27" s="51">
        <f t="shared" si="6"/>
        <v>-7.094096774193551</v>
      </c>
      <c r="E27" s="51">
        <f t="shared" si="6"/>
        <v>-2.690700000000003</v>
      </c>
      <c r="F27" s="51">
        <f t="shared" si="6"/>
        <v>6.047516129032257</v>
      </c>
      <c r="G27" s="51">
        <f t="shared" si="6"/>
        <v>11.731133333333332</v>
      </c>
      <c r="H27" s="51">
        <f t="shared" si="6"/>
        <v>13.405516129032256</v>
      </c>
      <c r="I27" s="51">
        <f t="shared" si="6"/>
        <v>11.59483870967742</v>
      </c>
      <c r="J27" s="51">
        <f t="shared" si="6"/>
        <v>10.890800000000004</v>
      </c>
      <c r="K27" s="51">
        <f t="shared" si="6"/>
        <v>2.680709677419353</v>
      </c>
      <c r="L27" s="51">
        <f t="shared" si="6"/>
        <v>-1.1105999999999963</v>
      </c>
      <c r="M27" s="51">
        <f t="shared" si="6"/>
        <v>-2.211935483870965</v>
      </c>
    </row>
    <row r="28" spans="1:13" ht="12.75">
      <c r="A28">
        <v>2006</v>
      </c>
      <c r="B28" s="51">
        <f>B7-B8</f>
        <v>6.273870967741934</v>
      </c>
      <c r="C28" s="51">
        <f aca="true" t="shared" si="7" ref="C28:M28">C7-C8</f>
        <v>2.5071428571428562</v>
      </c>
      <c r="D28" s="51">
        <f t="shared" si="7"/>
        <v>-1.616129032258062</v>
      </c>
      <c r="E28" s="51">
        <f t="shared" si="7"/>
        <v>-5.513333333333332</v>
      </c>
      <c r="F28" s="51">
        <f t="shared" si="7"/>
        <v>3.3461290322580712</v>
      </c>
      <c r="G28" s="51">
        <f t="shared" si="7"/>
        <v>6.526666666666665</v>
      </c>
      <c r="H28" s="51">
        <f t="shared" si="7"/>
        <v>11.687096774193549</v>
      </c>
      <c r="I28" s="51">
        <f t="shared" si="7"/>
        <v>1.1774193548387097</v>
      </c>
      <c r="J28" s="51">
        <f t="shared" si="7"/>
        <v>8.346033333333335</v>
      </c>
      <c r="K28" s="51">
        <f t="shared" si="7"/>
        <v>-7.439032258064515</v>
      </c>
      <c r="L28" s="51">
        <f t="shared" si="7"/>
        <v>-4.069033333333332</v>
      </c>
      <c r="M28" s="51">
        <f t="shared" si="7"/>
        <v>-2.6704516129032267</v>
      </c>
    </row>
    <row r="29" spans="1:13" ht="12.75">
      <c r="A29">
        <v>2005</v>
      </c>
      <c r="B29" s="51">
        <f>B9-B10</f>
        <v>0.6825806451612912</v>
      </c>
      <c r="C29" s="51">
        <f aca="true" t="shared" si="8" ref="C29:M29">C9-C10</f>
        <v>-3.147142857142857</v>
      </c>
      <c r="D29" s="51">
        <f t="shared" si="8"/>
        <v>1.3967741935483922</v>
      </c>
      <c r="E29" s="51">
        <f t="shared" si="8"/>
        <v>-4.57</v>
      </c>
      <c r="F29" s="51">
        <f t="shared" si="8"/>
        <v>-5.770967741935481</v>
      </c>
      <c r="G29" s="51">
        <f t="shared" si="8"/>
        <v>-3.610000000000001</v>
      </c>
      <c r="H29" s="51">
        <f t="shared" si="8"/>
        <v>11.271612903225805</v>
      </c>
      <c r="I29" s="51">
        <f t="shared" si="8"/>
        <v>16.948387096774194</v>
      </c>
      <c r="J29" s="51">
        <f t="shared" si="8"/>
        <v>10.152333333333335</v>
      </c>
      <c r="K29" s="51">
        <f t="shared" si="8"/>
        <v>1.1451612903225818</v>
      </c>
      <c r="L29" s="51">
        <f t="shared" si="8"/>
        <v>-2.9666666666666677</v>
      </c>
      <c r="M29" s="51">
        <f t="shared" si="8"/>
        <v>-0.2303225806451623</v>
      </c>
    </row>
    <row r="30" spans="1:13" ht="12.75">
      <c r="A30">
        <v>2004</v>
      </c>
      <c r="B30" s="51">
        <f>B11-B12</f>
        <v>0.46451612903226014</v>
      </c>
      <c r="C30" s="51">
        <f aca="true" t="shared" si="9" ref="C30:M30">C11-C12</f>
        <v>4.482758620689655</v>
      </c>
      <c r="D30" s="51">
        <f t="shared" si="9"/>
        <v>1.2423548387096748</v>
      </c>
      <c r="E30" s="51">
        <f t="shared" si="9"/>
        <v>0.7800000000000011</v>
      </c>
      <c r="F30" s="51">
        <f t="shared" si="9"/>
        <v>7.2387096774193544</v>
      </c>
      <c r="G30" s="51">
        <f t="shared" si="9"/>
        <v>10.105333333333327</v>
      </c>
      <c r="H30" s="51">
        <f t="shared" si="9"/>
        <v>6.011612903225808</v>
      </c>
      <c r="I30" s="51">
        <f t="shared" si="9"/>
        <v>7.232258064516128</v>
      </c>
      <c r="J30" s="51">
        <f t="shared" si="9"/>
        <v>8.338666666666668</v>
      </c>
      <c r="K30" s="51">
        <f t="shared" si="9"/>
        <v>7.48709677419355</v>
      </c>
      <c r="L30" s="51">
        <f t="shared" si="9"/>
        <v>0.23866666666667058</v>
      </c>
      <c r="M30" s="51">
        <f t="shared" si="9"/>
        <v>1.1387096774193566</v>
      </c>
    </row>
    <row r="31" spans="1:13" ht="12.75">
      <c r="A31">
        <v>2003</v>
      </c>
      <c r="B31" s="51">
        <f>B13-B14</f>
        <v>6.919354838709675</v>
      </c>
      <c r="C31" s="51">
        <f aca="true" t="shared" si="10" ref="C31:M31">C13-C14</f>
        <v>3.5975062433862472</v>
      </c>
      <c r="D31" s="51">
        <f t="shared" si="10"/>
        <v>2.257207741935485</v>
      </c>
      <c r="E31" s="51">
        <f t="shared" si="10"/>
        <v>2.85333333333333</v>
      </c>
      <c r="F31" s="51">
        <f t="shared" si="10"/>
        <v>10.225483870967743</v>
      </c>
      <c r="G31" s="51">
        <f t="shared" si="10"/>
        <v>13.284000000000002</v>
      </c>
      <c r="H31" s="51">
        <f t="shared" si="10"/>
        <v>13.301935483870967</v>
      </c>
      <c r="I31" s="51">
        <f t="shared" si="10"/>
        <v>15.866774193548387</v>
      </c>
      <c r="J31" s="51">
        <f t="shared" si="10"/>
        <v>14.197000000000003</v>
      </c>
      <c r="K31" s="51">
        <f t="shared" si="10"/>
        <v>8.329032258064517</v>
      </c>
      <c r="L31" s="51">
        <f t="shared" si="10"/>
        <v>6.783333333333333</v>
      </c>
      <c r="M31" s="51">
        <f t="shared" si="10"/>
        <v>4.391451612903226</v>
      </c>
    </row>
    <row r="32" spans="1:13" ht="12.75">
      <c r="A32">
        <v>2002</v>
      </c>
      <c r="B32" t="e">
        <f>B15-B16</f>
        <v>#DIV/0!</v>
      </c>
      <c r="C32" t="e">
        <f aca="true" t="shared" si="11" ref="C32:M32">C15-C16</f>
        <v>#DIV/0!</v>
      </c>
      <c r="D32" t="e">
        <f t="shared" si="11"/>
        <v>#DIV/0!</v>
      </c>
      <c r="E32" t="e">
        <f t="shared" si="11"/>
        <v>#DIV/0!</v>
      </c>
      <c r="F32" t="e">
        <f t="shared" si="11"/>
        <v>#DIV/0!</v>
      </c>
      <c r="G32">
        <f t="shared" si="11"/>
        <v>12.661</v>
      </c>
      <c r="H32">
        <f t="shared" si="11"/>
        <v>0</v>
      </c>
      <c r="I32">
        <f t="shared" si="11"/>
        <v>0</v>
      </c>
      <c r="J32">
        <f t="shared" si="11"/>
        <v>0</v>
      </c>
      <c r="K32">
        <f t="shared" si="11"/>
        <v>0</v>
      </c>
      <c r="L32">
        <f t="shared" si="11"/>
        <v>0</v>
      </c>
      <c r="M32">
        <f t="shared" si="11"/>
        <v>0</v>
      </c>
    </row>
    <row r="34" spans="5:10" ht="12.75">
      <c r="E34" s="51">
        <f>AVERAGE(E3,E5,E7,E9,E11,E13)</f>
        <v>11.558483333333335</v>
      </c>
      <c r="F34" s="51">
        <f>AVERAGE(F3,F5,F7,F9,F11,F13)</f>
        <v>12.512924731182794</v>
      </c>
      <c r="G34" s="51">
        <f>AVERAGE(G3,G5,G7,G9,G11,G13,G15)</f>
        <v>13.05512857142857</v>
      </c>
      <c r="H34" s="51">
        <f>AVERAGE(H3,H5,H7,H9,H11,H13,H15)</f>
        <v>11.482912442396312</v>
      </c>
      <c r="I34" s="51">
        <f>AVERAGE(I3,I5,I7,I9,I11,I13,I15)</f>
        <v>10.552866359447005</v>
      </c>
      <c r="J34" s="51">
        <f>AVERAGE(J3,J5,J7,J9,J11,J13,J15)</f>
        <v>9.94416666666667</v>
      </c>
    </row>
    <row r="37" ht="12.75">
      <c r="A37" t="s">
        <v>38</v>
      </c>
    </row>
    <row r="38" spans="1:13" ht="12.75">
      <c r="A38" t="s">
        <v>39</v>
      </c>
      <c r="B38">
        <v>31</v>
      </c>
      <c r="C38">
        <v>28</v>
      </c>
      <c r="D38">
        <v>31</v>
      </c>
      <c r="E38">
        <v>30</v>
      </c>
      <c r="F38">
        <v>31</v>
      </c>
      <c r="G38">
        <v>30</v>
      </c>
      <c r="H38">
        <v>31</v>
      </c>
      <c r="I38">
        <v>31</v>
      </c>
      <c r="J38">
        <v>30</v>
      </c>
      <c r="K38">
        <v>31</v>
      </c>
      <c r="L38">
        <v>30</v>
      </c>
      <c r="M38">
        <v>31</v>
      </c>
    </row>
    <row r="39" spans="1:13" ht="12.75">
      <c r="A39" t="s">
        <v>32</v>
      </c>
      <c r="B39" s="51">
        <f aca="true" t="shared" si="12" ref="B39:B51">B3*B$38</f>
        <v>225.79999999999995</v>
      </c>
      <c r="C39" s="51">
        <f aca="true" t="shared" si="13" ref="C39:M39">C3*C$38</f>
        <v>175.46441379310346</v>
      </c>
      <c r="D39" s="51">
        <f t="shared" si="13"/>
        <v>285.564</v>
      </c>
      <c r="E39" s="51">
        <f t="shared" si="13"/>
        <v>381.3310000000001</v>
      </c>
      <c r="F39" s="51">
        <f t="shared" si="13"/>
        <v>376.1</v>
      </c>
      <c r="G39" s="51">
        <f t="shared" si="13"/>
        <v>270.213</v>
      </c>
      <c r="H39" s="51">
        <f t="shared" si="13"/>
        <v>290.46099999999996</v>
      </c>
      <c r="I39" s="51">
        <f t="shared" si="13"/>
        <v>334.032</v>
      </c>
      <c r="J39" s="51">
        <f t="shared" si="13"/>
        <v>0</v>
      </c>
      <c r="K39" s="51">
        <f t="shared" si="13"/>
        <v>0</v>
      </c>
      <c r="L39" s="51">
        <f t="shared" si="13"/>
        <v>0</v>
      </c>
      <c r="M39" s="51">
        <f t="shared" si="13"/>
        <v>0</v>
      </c>
    </row>
    <row r="40" spans="1:13" ht="12.75">
      <c r="A40" t="s">
        <v>33</v>
      </c>
      <c r="B40" s="51">
        <f t="shared" si="12"/>
        <v>198.09400000000002</v>
      </c>
      <c r="C40" s="51">
        <f aca="true" t="shared" si="14" ref="C40:M40">C4*C$38</f>
        <v>49.58413793103448</v>
      </c>
      <c r="D40" s="51">
        <f t="shared" si="14"/>
        <v>437.4350000000001</v>
      </c>
      <c r="E40" s="51">
        <f t="shared" si="14"/>
        <v>513.796</v>
      </c>
      <c r="F40" s="51">
        <f t="shared" si="14"/>
        <v>464.1379999999999</v>
      </c>
      <c r="G40" s="51">
        <f t="shared" si="14"/>
        <v>298.161</v>
      </c>
      <c r="H40" s="51">
        <f t="shared" si="14"/>
        <v>0</v>
      </c>
      <c r="I40" s="51">
        <f t="shared" si="14"/>
        <v>0</v>
      </c>
      <c r="J40" s="51">
        <f t="shared" si="14"/>
        <v>0</v>
      </c>
      <c r="K40" s="51">
        <f t="shared" si="14"/>
        <v>0</v>
      </c>
      <c r="L40" s="51">
        <f t="shared" si="14"/>
        <v>0</v>
      </c>
      <c r="M40" s="51">
        <f t="shared" si="14"/>
        <v>0</v>
      </c>
    </row>
    <row r="41" spans="1:13" ht="12.75">
      <c r="A41" t="s">
        <v>20</v>
      </c>
      <c r="B41" s="51">
        <f t="shared" si="12"/>
        <v>111.08500000000001</v>
      </c>
      <c r="C41" s="51">
        <f aca="true" t="shared" si="15" ref="C41:M41">C5*C$38</f>
        <v>199.234</v>
      </c>
      <c r="D41" s="51">
        <f t="shared" si="15"/>
        <v>276.82199999999995</v>
      </c>
      <c r="E41" s="51">
        <f t="shared" si="15"/>
        <v>264.596</v>
      </c>
      <c r="F41" s="51">
        <f t="shared" si="15"/>
        <v>317.70399999999995</v>
      </c>
      <c r="G41" s="51">
        <f t="shared" si="15"/>
        <v>351.93399999999997</v>
      </c>
      <c r="H41" s="51">
        <f t="shared" si="15"/>
        <v>415.5709999999999</v>
      </c>
      <c r="I41" s="51">
        <f t="shared" si="15"/>
        <v>359.44</v>
      </c>
      <c r="J41" s="51">
        <f t="shared" si="15"/>
        <v>326.7240000000001</v>
      </c>
      <c r="K41" s="51">
        <f t="shared" si="15"/>
        <v>222.04399999999995</v>
      </c>
      <c r="L41" s="51">
        <f t="shared" si="15"/>
        <v>176.71500000000003</v>
      </c>
      <c r="M41" s="51">
        <f t="shared" si="15"/>
        <v>223.22700000000003</v>
      </c>
    </row>
    <row r="42" spans="1:13" ht="12.75">
      <c r="A42" t="s">
        <v>21</v>
      </c>
      <c r="B42" s="51">
        <f t="shared" si="12"/>
        <v>0</v>
      </c>
      <c r="C42" s="51">
        <f aca="true" t="shared" si="16" ref="C42:M42">C6*C$38</f>
        <v>258.164</v>
      </c>
      <c r="D42" s="51">
        <f t="shared" si="16"/>
        <v>496.73900000000003</v>
      </c>
      <c r="E42" s="51">
        <f t="shared" si="16"/>
        <v>345.31700000000006</v>
      </c>
      <c r="F42" s="51">
        <f t="shared" si="16"/>
        <v>130.23100000000002</v>
      </c>
      <c r="G42" s="51">
        <f t="shared" si="16"/>
        <v>0</v>
      </c>
      <c r="H42" s="51">
        <f t="shared" si="16"/>
        <v>0</v>
      </c>
      <c r="I42" s="51">
        <f t="shared" si="16"/>
        <v>0</v>
      </c>
      <c r="J42" s="51">
        <f t="shared" si="16"/>
        <v>0</v>
      </c>
      <c r="K42" s="51">
        <f t="shared" si="16"/>
        <v>138.942</v>
      </c>
      <c r="L42" s="51">
        <f t="shared" si="16"/>
        <v>210.03299999999993</v>
      </c>
      <c r="M42" s="51">
        <f t="shared" si="16"/>
        <v>291.79699999999997</v>
      </c>
    </row>
    <row r="43" spans="1:13" ht="12.75">
      <c r="A43" t="s">
        <v>22</v>
      </c>
      <c r="B43" s="51">
        <f t="shared" si="12"/>
        <v>352.8999999999999</v>
      </c>
      <c r="C43" s="51">
        <f aca="true" t="shared" si="17" ref="C43:M43">C7*C$38</f>
        <v>311.09999999999997</v>
      </c>
      <c r="D43" s="51">
        <f t="shared" si="17"/>
        <v>254.9</v>
      </c>
      <c r="E43" s="51">
        <f t="shared" si="17"/>
        <v>349.6000000000001</v>
      </c>
      <c r="F43" s="51">
        <f t="shared" si="17"/>
        <v>409.00000000000006</v>
      </c>
      <c r="G43" s="51">
        <f t="shared" si="17"/>
        <v>392.99999999999994</v>
      </c>
      <c r="H43" s="51">
        <f t="shared" si="17"/>
        <v>362.8</v>
      </c>
      <c r="I43" s="51">
        <f t="shared" si="17"/>
        <v>36.5</v>
      </c>
      <c r="J43" s="51">
        <f t="shared" si="17"/>
        <v>250.38100000000003</v>
      </c>
      <c r="K43" s="51">
        <f t="shared" si="17"/>
        <v>303.499</v>
      </c>
      <c r="L43" s="51">
        <f t="shared" si="17"/>
        <v>267.77900000000005</v>
      </c>
      <c r="M43" s="51">
        <f t="shared" si="17"/>
        <v>59.074000000000005</v>
      </c>
    </row>
    <row r="44" spans="1:13" ht="12.75">
      <c r="A44" t="s">
        <v>23</v>
      </c>
      <c r="B44" s="51">
        <f t="shared" si="12"/>
        <v>158.40999999999997</v>
      </c>
      <c r="C44" s="51">
        <f aca="true" t="shared" si="18" ref="C44:M44">C8*C$38</f>
        <v>240.89999999999998</v>
      </c>
      <c r="D44" s="51">
        <f t="shared" si="18"/>
        <v>304.99999999999994</v>
      </c>
      <c r="E44" s="51">
        <f t="shared" si="18"/>
        <v>515</v>
      </c>
      <c r="F44" s="51">
        <f t="shared" si="18"/>
        <v>305.26999999999987</v>
      </c>
      <c r="G44" s="51">
        <f t="shared" si="18"/>
        <v>197.2</v>
      </c>
      <c r="H44" s="51">
        <f t="shared" si="18"/>
        <v>0.5</v>
      </c>
      <c r="I44" s="51">
        <f t="shared" si="18"/>
        <v>0</v>
      </c>
      <c r="J44" s="51">
        <f t="shared" si="18"/>
        <v>0</v>
      </c>
      <c r="K44" s="51">
        <f t="shared" si="18"/>
        <v>534.1089999999999</v>
      </c>
      <c r="L44" s="51">
        <f t="shared" si="18"/>
        <v>389.85</v>
      </c>
      <c r="M44" s="51">
        <f t="shared" si="18"/>
        <v>141.85800000000003</v>
      </c>
    </row>
    <row r="45" spans="1:13" ht="12.75">
      <c r="A45" t="s">
        <v>24</v>
      </c>
      <c r="B45" s="51">
        <f t="shared" si="12"/>
        <v>294.5</v>
      </c>
      <c r="C45" s="51">
        <f aca="true" t="shared" si="19" ref="C45:M45">C9*C$38</f>
        <v>118.98</v>
      </c>
      <c r="D45" s="51">
        <f t="shared" si="19"/>
        <v>436.5000000000001</v>
      </c>
      <c r="E45" s="51">
        <f t="shared" si="19"/>
        <v>435</v>
      </c>
      <c r="F45" s="51">
        <f t="shared" si="19"/>
        <v>447.80000000000007</v>
      </c>
      <c r="G45" s="51">
        <f t="shared" si="19"/>
        <v>329.2</v>
      </c>
      <c r="H45" s="51">
        <f t="shared" si="19"/>
        <v>364.99999999999994</v>
      </c>
      <c r="I45" s="51">
        <f t="shared" si="19"/>
        <v>525.4</v>
      </c>
      <c r="J45" s="51">
        <f t="shared" si="19"/>
        <v>304.57000000000005</v>
      </c>
      <c r="K45" s="51">
        <f t="shared" si="19"/>
        <v>303.49999999999994</v>
      </c>
      <c r="L45" s="51">
        <f t="shared" si="19"/>
        <v>168.99999999999997</v>
      </c>
      <c r="M45" s="51">
        <f t="shared" si="19"/>
        <v>141.39999999999995</v>
      </c>
    </row>
    <row r="46" spans="1:13" ht="12.75">
      <c r="A46" t="s">
        <v>25</v>
      </c>
      <c r="B46" s="51">
        <f t="shared" si="12"/>
        <v>273.34</v>
      </c>
      <c r="C46" s="51">
        <f aca="true" t="shared" si="20" ref="C46:M46">C10*C$38</f>
        <v>207.1</v>
      </c>
      <c r="D46" s="51">
        <f t="shared" si="20"/>
        <v>393.19999999999993</v>
      </c>
      <c r="E46" s="51">
        <f t="shared" si="20"/>
        <v>572.1</v>
      </c>
      <c r="F46" s="51">
        <f t="shared" si="20"/>
        <v>626.6999999999999</v>
      </c>
      <c r="G46" s="51">
        <f t="shared" si="20"/>
        <v>437.5</v>
      </c>
      <c r="H46" s="51">
        <f t="shared" si="20"/>
        <v>15.58</v>
      </c>
      <c r="I46" s="51">
        <f t="shared" si="20"/>
        <v>0</v>
      </c>
      <c r="J46" s="51">
        <f t="shared" si="20"/>
        <v>0</v>
      </c>
      <c r="K46" s="51">
        <f t="shared" si="20"/>
        <v>267.99999999999994</v>
      </c>
      <c r="L46" s="51">
        <f t="shared" si="20"/>
        <v>258</v>
      </c>
      <c r="M46" s="51">
        <f t="shared" si="20"/>
        <v>148.54</v>
      </c>
    </row>
    <row r="47" spans="1:13" ht="12.75">
      <c r="A47" t="s">
        <v>26</v>
      </c>
      <c r="B47" s="51">
        <f t="shared" si="12"/>
        <v>329.2</v>
      </c>
      <c r="C47" s="51">
        <f aca="true" t="shared" si="21" ref="C47:M47">C11*C$38</f>
        <v>324.89655172413796</v>
      </c>
      <c r="D47" s="51">
        <f t="shared" si="21"/>
        <v>456.76000000000005</v>
      </c>
      <c r="E47" s="51">
        <f t="shared" si="21"/>
        <v>322.70000000000005</v>
      </c>
      <c r="F47" s="51">
        <f t="shared" si="21"/>
        <v>364.29999999999995</v>
      </c>
      <c r="G47" s="51">
        <f t="shared" si="21"/>
        <v>547.7999999999998</v>
      </c>
      <c r="H47" s="51">
        <f t="shared" si="21"/>
        <v>248.56000000000003</v>
      </c>
      <c r="I47" s="51">
        <f t="shared" si="21"/>
        <v>224.2</v>
      </c>
      <c r="J47" s="51">
        <f t="shared" si="21"/>
        <v>452.90000000000003</v>
      </c>
      <c r="K47" s="51">
        <f t="shared" si="21"/>
        <v>369.1</v>
      </c>
      <c r="L47" s="51">
        <f t="shared" si="21"/>
        <v>343.09999999999997</v>
      </c>
      <c r="M47" s="51">
        <f t="shared" si="21"/>
        <v>308.9000000000001</v>
      </c>
    </row>
    <row r="48" spans="1:13" ht="12.75">
      <c r="A48" t="s">
        <v>27</v>
      </c>
      <c r="B48" s="51">
        <f t="shared" si="12"/>
        <v>314.79999999999995</v>
      </c>
      <c r="C48" s="51">
        <f aca="true" t="shared" si="22" ref="C48:M48">C12*C$38</f>
        <v>199.37931034482762</v>
      </c>
      <c r="D48" s="51">
        <f t="shared" si="22"/>
        <v>418.2470000000001</v>
      </c>
      <c r="E48" s="51">
        <f t="shared" si="22"/>
        <v>299.3</v>
      </c>
      <c r="F48" s="51">
        <f t="shared" si="22"/>
        <v>139.89999999999998</v>
      </c>
      <c r="G48" s="51">
        <f t="shared" si="22"/>
        <v>244.64000000000001</v>
      </c>
      <c r="H48" s="51">
        <f t="shared" si="22"/>
        <v>62.199999999999996</v>
      </c>
      <c r="I48" s="51">
        <f t="shared" si="22"/>
        <v>0</v>
      </c>
      <c r="J48" s="51">
        <f t="shared" si="22"/>
        <v>202.74</v>
      </c>
      <c r="K48" s="51">
        <f t="shared" si="22"/>
        <v>137</v>
      </c>
      <c r="L48" s="51">
        <f t="shared" si="22"/>
        <v>335.9399999999998</v>
      </c>
      <c r="M48" s="51">
        <f t="shared" si="22"/>
        <v>273.6</v>
      </c>
    </row>
    <row r="49" spans="1:13" ht="12.75">
      <c r="A49" t="s">
        <v>28</v>
      </c>
      <c r="B49" s="51">
        <f t="shared" si="12"/>
        <v>214.49999999999994</v>
      </c>
      <c r="C49" s="51">
        <f aca="true" t="shared" si="23" ref="C49:M49">C13*C$38</f>
        <v>356.0148148148149</v>
      </c>
      <c r="D49" s="51">
        <f t="shared" si="23"/>
        <v>346.20000000000005</v>
      </c>
      <c r="E49" s="51">
        <f t="shared" si="23"/>
        <v>327.29999999999995</v>
      </c>
      <c r="F49" s="51">
        <f t="shared" si="23"/>
        <v>412.5</v>
      </c>
      <c r="G49" s="51">
        <f t="shared" si="23"/>
        <v>469.6</v>
      </c>
      <c r="H49" s="51">
        <f t="shared" si="23"/>
        <v>484.9</v>
      </c>
      <c r="I49" s="51">
        <f t="shared" si="23"/>
        <v>498.40000000000003</v>
      </c>
      <c r="J49" s="51">
        <f t="shared" si="23"/>
        <v>447.5000000000001</v>
      </c>
      <c r="K49" s="51">
        <f t="shared" si="23"/>
        <v>386.30000000000007</v>
      </c>
      <c r="L49" s="51">
        <f t="shared" si="23"/>
        <v>405.5</v>
      </c>
      <c r="M49" s="51">
        <f t="shared" si="23"/>
        <v>322.875</v>
      </c>
    </row>
    <row r="50" spans="1:13" ht="12.75">
      <c r="A50" t="s">
        <v>29</v>
      </c>
      <c r="B50" s="51">
        <f t="shared" si="12"/>
        <v>0</v>
      </c>
      <c r="C50" s="51">
        <f aca="true" t="shared" si="24" ref="C50:M50">C14*C$38</f>
        <v>255.28463999999997</v>
      </c>
      <c r="D50" s="51">
        <f t="shared" si="24"/>
        <v>276.22656</v>
      </c>
      <c r="E50" s="51">
        <f t="shared" si="24"/>
        <v>241.70000000000005</v>
      </c>
      <c r="F50" s="51">
        <f t="shared" si="24"/>
        <v>95.51</v>
      </c>
      <c r="G50" s="51">
        <f t="shared" si="24"/>
        <v>71.07999999999998</v>
      </c>
      <c r="H50" s="51">
        <f t="shared" si="24"/>
        <v>72.53999999999999</v>
      </c>
      <c r="I50" s="51">
        <f t="shared" si="24"/>
        <v>6.530000000000001</v>
      </c>
      <c r="J50" s="51">
        <f t="shared" si="24"/>
        <v>21.59</v>
      </c>
      <c r="K50" s="51">
        <f t="shared" si="24"/>
        <v>128.10000000000002</v>
      </c>
      <c r="L50" s="51">
        <f t="shared" si="24"/>
        <v>202.00000000000003</v>
      </c>
      <c r="M50" s="51">
        <f t="shared" si="24"/>
        <v>186.74</v>
      </c>
    </row>
    <row r="51" spans="1:13" ht="12.75">
      <c r="A51" t="s">
        <v>30</v>
      </c>
      <c r="B51" s="51" t="e">
        <f t="shared" si="12"/>
        <v>#DIV/0!</v>
      </c>
      <c r="C51" s="51" t="e">
        <f aca="true" t="shared" si="25" ref="C51:M51">C15*C$38</f>
        <v>#DIV/0!</v>
      </c>
      <c r="D51" s="51" t="e">
        <f t="shared" si="25"/>
        <v>#DIV/0!</v>
      </c>
      <c r="E51" s="51" t="e">
        <f t="shared" si="25"/>
        <v>#DIV/0!</v>
      </c>
      <c r="F51" s="51" t="e">
        <f t="shared" si="25"/>
        <v>#DIV/0!</v>
      </c>
      <c r="G51" s="51">
        <f t="shared" si="25"/>
        <v>379.83</v>
      </c>
      <c r="H51" s="51">
        <f t="shared" si="25"/>
        <v>324.5</v>
      </c>
      <c r="I51" s="51">
        <f t="shared" si="25"/>
        <v>312</v>
      </c>
      <c r="J51" s="51">
        <f t="shared" si="25"/>
        <v>306.2</v>
      </c>
      <c r="K51" s="51">
        <f t="shared" si="25"/>
        <v>311.4</v>
      </c>
      <c r="L51" s="51">
        <f t="shared" si="25"/>
        <v>254.2</v>
      </c>
      <c r="M51" s="51">
        <f t="shared" si="25"/>
        <v>232.00000000000003</v>
      </c>
    </row>
    <row r="52" spans="1:13" ht="12.75">
      <c r="A52" t="s">
        <v>31</v>
      </c>
      <c r="B52" s="51" t="e">
        <f aca="true" t="shared" si="26" ref="B52:M52">B16*B$38</f>
        <v>#DIV/0!</v>
      </c>
      <c r="C52" s="51" t="e">
        <f t="shared" si="26"/>
        <v>#DIV/0!</v>
      </c>
      <c r="D52" s="51" t="e">
        <f t="shared" si="26"/>
        <v>#DIV/0!</v>
      </c>
      <c r="E52" s="51" t="e">
        <f t="shared" si="26"/>
        <v>#DIV/0!</v>
      </c>
      <c r="F52" s="51" t="e">
        <f t="shared" si="26"/>
        <v>#DIV/0!</v>
      </c>
      <c r="G52" s="51">
        <f t="shared" si="26"/>
        <v>0</v>
      </c>
      <c r="H52" s="51">
        <f t="shared" si="26"/>
        <v>324.5</v>
      </c>
      <c r="I52" s="51">
        <f t="shared" si="26"/>
        <v>312</v>
      </c>
      <c r="J52" s="51">
        <f t="shared" si="26"/>
        <v>306.2</v>
      </c>
      <c r="K52" s="51">
        <f t="shared" si="26"/>
        <v>311.4</v>
      </c>
      <c r="L52" s="51">
        <f t="shared" si="26"/>
        <v>254.2</v>
      </c>
      <c r="M52" s="51">
        <f t="shared" si="26"/>
        <v>232.00000000000003</v>
      </c>
    </row>
    <row r="55" spans="1:14" ht="12.75">
      <c r="A55" t="s">
        <v>40</v>
      </c>
      <c r="B55" s="51">
        <f>SUM(B41,B43,B45,B47,B49,)</f>
        <v>1302.185</v>
      </c>
      <c r="C55" s="51">
        <f aca="true" t="shared" si="27" ref="C55:M55">SUM(C41,C43,C45,C47,C49,)</f>
        <v>1310.2253665389528</v>
      </c>
      <c r="D55" s="51">
        <f t="shared" si="27"/>
        <v>1771.1820000000002</v>
      </c>
      <c r="E55" s="51">
        <f t="shared" si="27"/>
        <v>1699.1960000000001</v>
      </c>
      <c r="F55" s="51">
        <f t="shared" si="27"/>
        <v>1951.3039999999999</v>
      </c>
      <c r="G55" s="51">
        <f t="shared" si="27"/>
        <v>2091.5339999999997</v>
      </c>
      <c r="H55" s="51">
        <f t="shared" si="27"/>
        <v>1876.8309999999997</v>
      </c>
      <c r="I55" s="51">
        <f t="shared" si="27"/>
        <v>1643.94</v>
      </c>
      <c r="J55" s="51">
        <f>SUM(J41,J43,J45,J47,J49,)</f>
        <v>1782.0750000000003</v>
      </c>
      <c r="K55" s="51">
        <f t="shared" si="27"/>
        <v>1584.4430000000002</v>
      </c>
      <c r="L55" s="51">
        <f t="shared" si="27"/>
        <v>1362.094</v>
      </c>
      <c r="M55" s="51">
        <f t="shared" si="27"/>
        <v>1055.476</v>
      </c>
      <c r="N55" s="51">
        <f>SUM(B55:M55)</f>
        <v>19430.485366538953</v>
      </c>
    </row>
    <row r="56" spans="1:14" ht="12.75">
      <c r="A56" t="s">
        <v>41</v>
      </c>
      <c r="B56" s="51">
        <f>SUM(B42,B44,B46,B48,B50,)</f>
        <v>746.55</v>
      </c>
      <c r="C56" s="51">
        <f aca="true" t="shared" si="28" ref="C56:M56">SUM(C42,C44,C46,C48,C50,)</f>
        <v>1160.8279503448275</v>
      </c>
      <c r="D56" s="51">
        <f t="shared" si="28"/>
        <v>1889.41256</v>
      </c>
      <c r="E56" s="51">
        <f t="shared" si="28"/>
        <v>1973.417</v>
      </c>
      <c r="F56" s="51">
        <f t="shared" si="28"/>
        <v>1297.6109999999996</v>
      </c>
      <c r="G56" s="51">
        <f t="shared" si="28"/>
        <v>950.4200000000001</v>
      </c>
      <c r="H56" s="51">
        <f t="shared" si="28"/>
        <v>150.82</v>
      </c>
      <c r="I56" s="51">
        <f t="shared" si="28"/>
        <v>6.530000000000001</v>
      </c>
      <c r="J56" s="51">
        <f t="shared" si="28"/>
        <v>224.33</v>
      </c>
      <c r="K56" s="51">
        <f t="shared" si="28"/>
        <v>1206.1509999999998</v>
      </c>
      <c r="L56" s="51">
        <f t="shared" si="28"/>
        <v>1395.8229999999999</v>
      </c>
      <c r="M56" s="51">
        <f t="shared" si="28"/>
        <v>1042.5349999999999</v>
      </c>
      <c r="N56" s="51">
        <f>SUM(B56:M56)</f>
        <v>12044.427510344827</v>
      </c>
    </row>
    <row r="57" spans="14:15" ht="12.75">
      <c r="N57" s="51">
        <f>(N55-N56)/5</f>
        <v>1477.2115712388252</v>
      </c>
      <c r="O57" t="s">
        <v>42</v>
      </c>
    </row>
    <row r="58" spans="14:15" ht="12.75">
      <c r="N58" s="22">
        <f>12*168</f>
        <v>2016</v>
      </c>
      <c r="O58" t="s">
        <v>43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6">
      <selection activeCell="E72" sqref="E72"/>
    </sheetView>
  </sheetViews>
  <sheetFormatPr defaultColWidth="9.140625" defaultRowHeight="12.75"/>
  <cols>
    <col min="1" max="1" width="9.140625" style="1" customWidth="1"/>
    <col min="2" max="13" width="9.7109375" style="1" customWidth="1"/>
  </cols>
  <sheetData>
    <row r="1" spans="1:13" ht="18.75" customHeight="1">
      <c r="A1" s="3">
        <v>2002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3">
        <v>1</v>
      </c>
      <c r="G2" s="11">
        <f>'2002-001'!G2-'2002-002'!G2</f>
        <v>14.8</v>
      </c>
      <c r="H2" s="11">
        <f>'2002-001'!H2-'2002-002'!H2</f>
        <v>0</v>
      </c>
      <c r="I2" s="11">
        <f>'2002-001'!I2-'2002-002'!I2</f>
        <v>0</v>
      </c>
      <c r="J2" s="11">
        <f>'2002-001'!J2-'2002-002'!J2</f>
        <v>0</v>
      </c>
      <c r="K2" s="11">
        <f>'2002-001'!K2-'2002-002'!K2</f>
        <v>0</v>
      </c>
      <c r="L2" s="11">
        <f>'2002-001'!L2-'2002-002'!L2</f>
        <v>0</v>
      </c>
      <c r="M2" s="11">
        <f>'2002-001'!M2-'2002-002'!M2</f>
        <v>0</v>
      </c>
    </row>
    <row r="3" spans="1:13" ht="12.75">
      <c r="A3" s="3">
        <f aca="true" t="shared" si="0" ref="A3:A31">A4-1</f>
        <v>2</v>
      </c>
      <c r="G3" s="11">
        <f>'2002-001'!G3-'2002-002'!G3</f>
        <v>15.4</v>
      </c>
      <c r="H3" s="11">
        <f>'2002-001'!H3-'2002-002'!H3</f>
        <v>0</v>
      </c>
      <c r="I3" s="11">
        <f>'2002-001'!I3-'2002-002'!I3</f>
        <v>0</v>
      </c>
      <c r="J3" s="11">
        <f>'2002-001'!J3-'2002-002'!J3</f>
        <v>0</v>
      </c>
      <c r="K3" s="11">
        <f>'2002-001'!K3-'2002-002'!K3</f>
        <v>0</v>
      </c>
      <c r="L3" s="11">
        <f>'2002-001'!L3-'2002-002'!L3</f>
        <v>0</v>
      </c>
      <c r="M3" s="11">
        <f>'2002-001'!M3-'2002-002'!M3</f>
        <v>0</v>
      </c>
    </row>
    <row r="4" spans="1:13" ht="12.75">
      <c r="A4" s="3">
        <f t="shared" si="0"/>
        <v>3</v>
      </c>
      <c r="G4" s="11">
        <f>'2002-001'!G4-'2002-002'!G4</f>
        <v>15.3</v>
      </c>
      <c r="H4" s="11">
        <f>'2002-001'!H4-'2002-002'!H4</f>
        <v>0</v>
      </c>
      <c r="I4" s="11">
        <f>'2002-001'!I4-'2002-002'!I4</f>
        <v>0</v>
      </c>
      <c r="J4" s="11">
        <f>'2002-001'!J4-'2002-002'!J4</f>
        <v>0</v>
      </c>
      <c r="K4" s="11">
        <f>'2002-001'!K4-'2002-002'!K4</f>
        <v>0</v>
      </c>
      <c r="L4" s="11">
        <f>'2002-001'!L4-'2002-002'!L4</f>
        <v>0</v>
      </c>
      <c r="M4" s="11">
        <f>'2002-001'!M4-'2002-002'!M4</f>
        <v>0</v>
      </c>
    </row>
    <row r="5" spans="1:13" ht="12.75">
      <c r="A5" s="3">
        <f t="shared" si="0"/>
        <v>4</v>
      </c>
      <c r="G5" s="11">
        <f>'2002-001'!G5-'2002-002'!G5</f>
        <v>14.4</v>
      </c>
      <c r="H5" s="11">
        <f>'2002-001'!H5-'2002-002'!H5</f>
        <v>0</v>
      </c>
      <c r="I5" s="11">
        <f>'2002-001'!I5-'2002-002'!I5</f>
        <v>0</v>
      </c>
      <c r="J5" s="11">
        <f>'2002-001'!J5-'2002-002'!J5</f>
        <v>0</v>
      </c>
      <c r="K5" s="11">
        <f>'2002-001'!K5-'2002-002'!K5</f>
        <v>0</v>
      </c>
      <c r="L5" s="11">
        <f>'2002-001'!L5-'2002-002'!L5</f>
        <v>0</v>
      </c>
      <c r="M5" s="11">
        <f>'2002-001'!M5-'2002-002'!M5</f>
        <v>0</v>
      </c>
    </row>
    <row r="6" spans="1:13" ht="12.75">
      <c r="A6" s="3">
        <f t="shared" si="0"/>
        <v>5</v>
      </c>
      <c r="G6" s="11">
        <f>'2002-001'!G6-'2002-002'!G6</f>
        <v>13.5</v>
      </c>
      <c r="H6" s="11">
        <f>'2002-001'!H6-'2002-002'!H6</f>
        <v>0</v>
      </c>
      <c r="I6" s="11">
        <f>'2002-001'!I6-'2002-002'!I6</f>
        <v>0</v>
      </c>
      <c r="J6" s="11">
        <f>'2002-001'!J6-'2002-002'!J6</f>
        <v>0</v>
      </c>
      <c r="K6" s="11">
        <f>'2002-001'!K6-'2002-002'!K6</f>
        <v>0</v>
      </c>
      <c r="L6" s="11">
        <f>'2002-001'!L6-'2002-002'!L6</f>
        <v>0</v>
      </c>
      <c r="M6" s="11">
        <f>'2002-001'!M6-'2002-002'!M6</f>
        <v>0</v>
      </c>
    </row>
    <row r="7" spans="1:13" ht="12.75">
      <c r="A7" s="3">
        <f t="shared" si="0"/>
        <v>6</v>
      </c>
      <c r="G7" s="11">
        <f>'2002-001'!G7-'2002-002'!G7</f>
        <v>13.9</v>
      </c>
      <c r="H7" s="11">
        <f>'2002-001'!H7-'2002-002'!H7</f>
        <v>0</v>
      </c>
      <c r="I7" s="11">
        <f>'2002-001'!I7-'2002-002'!I7</f>
        <v>0</v>
      </c>
      <c r="J7" s="11">
        <f>'2002-001'!J7-'2002-002'!J7</f>
        <v>0</v>
      </c>
      <c r="K7" s="11">
        <f>'2002-001'!K7-'2002-002'!K7</f>
        <v>0</v>
      </c>
      <c r="L7" s="11">
        <f>'2002-001'!L7-'2002-002'!L7</f>
        <v>0</v>
      </c>
      <c r="M7" s="11">
        <f>'2002-001'!M7-'2002-002'!M7</f>
        <v>0</v>
      </c>
    </row>
    <row r="8" spans="1:13" ht="12.75">
      <c r="A8" s="3">
        <f t="shared" si="0"/>
        <v>7</v>
      </c>
      <c r="G8" s="11">
        <f>'2002-001'!G8-'2002-002'!G8</f>
        <v>11.8</v>
      </c>
      <c r="H8" s="11">
        <f>'2002-001'!H8-'2002-002'!H8</f>
        <v>0</v>
      </c>
      <c r="I8" s="11">
        <f>'2002-001'!I8-'2002-002'!I8</f>
        <v>0</v>
      </c>
      <c r="J8" s="11">
        <f>'2002-001'!J8-'2002-002'!J8</f>
        <v>0</v>
      </c>
      <c r="K8" s="11">
        <f>'2002-001'!K8-'2002-002'!K8</f>
        <v>0</v>
      </c>
      <c r="L8" s="11">
        <f>'2002-001'!L8-'2002-002'!L8</f>
        <v>0</v>
      </c>
      <c r="M8" s="11">
        <f>'2002-001'!M8-'2002-002'!M8</f>
        <v>0</v>
      </c>
    </row>
    <row r="9" spans="1:13" ht="12.75">
      <c r="A9" s="3">
        <f t="shared" si="0"/>
        <v>8</v>
      </c>
      <c r="G9" s="11">
        <f>'2002-001'!G9-'2002-002'!G9</f>
        <v>14.6</v>
      </c>
      <c r="H9" s="11">
        <f>'2002-001'!H9-'2002-002'!H9</f>
        <v>0</v>
      </c>
      <c r="I9" s="11">
        <f>'2002-001'!I9-'2002-002'!I9</f>
        <v>0</v>
      </c>
      <c r="J9" s="11">
        <f>'2002-001'!J9-'2002-002'!J9</f>
        <v>0</v>
      </c>
      <c r="K9" s="11">
        <f>'2002-001'!K9-'2002-002'!K9</f>
        <v>0</v>
      </c>
      <c r="L9" s="11">
        <f>'2002-001'!L9-'2002-002'!L9</f>
        <v>0</v>
      </c>
      <c r="M9" s="11">
        <f>'2002-001'!M9-'2002-002'!M9</f>
        <v>0</v>
      </c>
    </row>
    <row r="10" spans="1:13" ht="12.75">
      <c r="A10" s="3">
        <f t="shared" si="0"/>
        <v>9</v>
      </c>
      <c r="G10" s="11">
        <f>'2002-001'!G10-'2002-002'!G10</f>
        <v>12.2</v>
      </c>
      <c r="H10" s="11">
        <f>'2002-001'!H10-'2002-002'!H10</f>
        <v>0</v>
      </c>
      <c r="I10" s="11">
        <f>'2002-001'!I10-'2002-002'!I10</f>
        <v>0</v>
      </c>
      <c r="J10" s="11">
        <f>'2002-001'!J10-'2002-002'!J10</f>
        <v>0</v>
      </c>
      <c r="K10" s="11">
        <f>'2002-001'!K10-'2002-002'!K10</f>
        <v>0</v>
      </c>
      <c r="L10" s="11">
        <f>'2002-001'!L10-'2002-002'!L10</f>
        <v>0</v>
      </c>
      <c r="M10" s="11">
        <f>'2002-001'!M10-'2002-002'!M10</f>
        <v>0</v>
      </c>
    </row>
    <row r="11" spans="1:13" ht="12.75">
      <c r="A11" s="3">
        <f t="shared" si="0"/>
        <v>10</v>
      </c>
      <c r="G11" s="11">
        <f>'2002-001'!G11-'2002-002'!G11</f>
        <v>15.7</v>
      </c>
      <c r="H11" s="11">
        <f>'2002-001'!H11-'2002-002'!H11</f>
        <v>0</v>
      </c>
      <c r="I11" s="11">
        <f>'2002-001'!I11-'2002-002'!I11</f>
        <v>0</v>
      </c>
      <c r="J11" s="11">
        <f>'2002-001'!J11-'2002-002'!J11</f>
        <v>0</v>
      </c>
      <c r="K11" s="11">
        <f>'2002-001'!K11-'2002-002'!K11</f>
        <v>0</v>
      </c>
      <c r="L11" s="11">
        <f>'2002-001'!L11-'2002-002'!L11</f>
        <v>0</v>
      </c>
      <c r="M11" s="11">
        <f>'2002-001'!M11-'2002-002'!M11</f>
        <v>0</v>
      </c>
    </row>
    <row r="12" spans="1:13" ht="12.75">
      <c r="A12" s="3">
        <f t="shared" si="0"/>
        <v>11</v>
      </c>
      <c r="G12" s="11">
        <f>'2002-001'!G12-'2002-002'!G12</f>
        <v>15.2</v>
      </c>
      <c r="H12" s="11">
        <f>'2002-001'!H12-'2002-002'!H12</f>
        <v>0</v>
      </c>
      <c r="I12" s="11">
        <f>'2002-001'!I12-'2002-002'!I12</f>
        <v>0</v>
      </c>
      <c r="J12" s="11">
        <f>'2002-001'!J12-'2002-002'!J12</f>
        <v>0</v>
      </c>
      <c r="K12" s="11">
        <f>'2002-001'!K12-'2002-002'!K12</f>
        <v>0</v>
      </c>
      <c r="L12" s="11">
        <f>'2002-001'!L12-'2002-002'!L12</f>
        <v>0</v>
      </c>
      <c r="M12" s="11">
        <f>'2002-001'!M12-'2002-002'!M12</f>
        <v>0</v>
      </c>
    </row>
    <row r="13" spans="1:13" ht="12.75">
      <c r="A13" s="3">
        <f t="shared" si="0"/>
        <v>12</v>
      </c>
      <c r="G13" s="11">
        <f>'2002-001'!G13-'2002-002'!G13</f>
        <v>14.6</v>
      </c>
      <c r="H13" s="11">
        <f>'2002-001'!H13-'2002-002'!H13</f>
        <v>0</v>
      </c>
      <c r="I13" s="11">
        <f>'2002-001'!I13-'2002-002'!I13</f>
        <v>0</v>
      </c>
      <c r="J13" s="11">
        <f>'2002-001'!J13-'2002-002'!J13</f>
        <v>0</v>
      </c>
      <c r="K13" s="11">
        <f>'2002-001'!K13-'2002-002'!K13</f>
        <v>0</v>
      </c>
      <c r="L13" s="11">
        <f>'2002-001'!L13-'2002-002'!L13</f>
        <v>0</v>
      </c>
      <c r="M13" s="11">
        <f>'2002-001'!M13-'2002-002'!M13</f>
        <v>0</v>
      </c>
    </row>
    <row r="14" spans="1:13" ht="12.75">
      <c r="A14" s="3">
        <f t="shared" si="0"/>
        <v>13</v>
      </c>
      <c r="G14" s="11">
        <f>'2002-001'!G14-'2002-002'!G14</f>
        <v>15.4</v>
      </c>
      <c r="H14" s="11">
        <f>'2002-001'!H14-'2002-002'!H14</f>
        <v>0</v>
      </c>
      <c r="I14" s="11">
        <f>'2002-001'!I14-'2002-002'!I14</f>
        <v>0</v>
      </c>
      <c r="J14" s="11">
        <f>'2002-001'!J14-'2002-002'!J14</f>
        <v>0</v>
      </c>
      <c r="K14" s="11">
        <f>'2002-001'!K14-'2002-002'!K14</f>
        <v>0</v>
      </c>
      <c r="L14" s="11">
        <f>'2002-001'!L14-'2002-002'!L14</f>
        <v>0</v>
      </c>
      <c r="M14" s="11">
        <f>'2002-001'!M14-'2002-002'!M14</f>
        <v>0</v>
      </c>
    </row>
    <row r="15" spans="1:13" ht="12.75">
      <c r="A15" s="3">
        <f t="shared" si="0"/>
        <v>14</v>
      </c>
      <c r="G15" s="11">
        <f>'2002-001'!G15-'2002-002'!G15</f>
        <v>13.9</v>
      </c>
      <c r="H15" s="11">
        <f>'2002-001'!H15-'2002-002'!H15</f>
        <v>0</v>
      </c>
      <c r="I15" s="11">
        <f>'2002-001'!I15-'2002-002'!I15</f>
        <v>0</v>
      </c>
      <c r="J15" s="11">
        <f>'2002-001'!J15-'2002-002'!J15</f>
        <v>0</v>
      </c>
      <c r="K15" s="11">
        <f>'2002-001'!K15-'2002-002'!K15</f>
        <v>0</v>
      </c>
      <c r="L15" s="11">
        <f>'2002-001'!L15-'2002-002'!L15</f>
        <v>0</v>
      </c>
      <c r="M15" s="11">
        <f>'2002-001'!M15-'2002-002'!M15</f>
        <v>0</v>
      </c>
    </row>
    <row r="16" spans="1:13" ht="12.75">
      <c r="A16" s="3">
        <f t="shared" si="0"/>
        <v>15</v>
      </c>
      <c r="G16" s="11">
        <f>'2002-001'!G16-'2002-002'!G16</f>
        <v>13.9</v>
      </c>
      <c r="H16" s="11">
        <f>'2002-001'!H16-'2002-002'!H16</f>
        <v>0</v>
      </c>
      <c r="I16" s="11">
        <f>'2002-001'!I16-'2002-002'!I16</f>
        <v>0</v>
      </c>
      <c r="J16" s="11">
        <f>'2002-001'!J16-'2002-002'!J16</f>
        <v>0</v>
      </c>
      <c r="K16" s="11">
        <f>'2002-001'!K16-'2002-002'!K16</f>
        <v>0</v>
      </c>
      <c r="L16" s="11">
        <f>'2002-001'!L16-'2002-002'!L16</f>
        <v>0</v>
      </c>
      <c r="M16" s="11">
        <f>'2002-001'!M16-'2002-002'!M16</f>
        <v>0</v>
      </c>
    </row>
    <row r="17" spans="1:13" ht="12.75">
      <c r="A17" s="3">
        <f t="shared" si="0"/>
        <v>16</v>
      </c>
      <c r="G17" s="11">
        <f>'2002-001'!G17-'2002-002'!G17</f>
        <v>13.9</v>
      </c>
      <c r="H17" s="11">
        <f>'2002-001'!H17-'2002-002'!H17</f>
        <v>0</v>
      </c>
      <c r="I17" s="11">
        <f>'2002-001'!I17-'2002-002'!I17</f>
        <v>0</v>
      </c>
      <c r="J17" s="11">
        <f>'2002-001'!J17-'2002-002'!J17</f>
        <v>0</v>
      </c>
      <c r="K17" s="11">
        <f>'2002-001'!K17-'2002-002'!K17</f>
        <v>0</v>
      </c>
      <c r="L17" s="11">
        <f>'2002-001'!L17-'2002-002'!L17</f>
        <v>0</v>
      </c>
      <c r="M17" s="11">
        <f>'2002-001'!M17-'2002-002'!M17</f>
        <v>0</v>
      </c>
    </row>
    <row r="18" spans="1:13" ht="12.75">
      <c r="A18" s="3">
        <f t="shared" si="0"/>
        <v>17</v>
      </c>
      <c r="G18" s="11">
        <f>'2002-001'!G18-'2002-002'!G18</f>
        <v>14.6</v>
      </c>
      <c r="H18" s="11">
        <f>'2002-001'!H18-'2002-002'!H18</f>
        <v>0</v>
      </c>
      <c r="I18" s="11">
        <f>'2002-001'!I18-'2002-002'!I18</f>
        <v>0</v>
      </c>
      <c r="J18" s="11">
        <f>'2002-001'!J18-'2002-002'!J18</f>
        <v>0</v>
      </c>
      <c r="K18" s="11">
        <f>'2002-001'!K18-'2002-002'!K18</f>
        <v>0</v>
      </c>
      <c r="L18" s="11">
        <f>'2002-001'!L18-'2002-002'!L18</f>
        <v>0</v>
      </c>
      <c r="M18" s="11">
        <f>'2002-001'!M18-'2002-002'!M18</f>
        <v>0</v>
      </c>
    </row>
    <row r="19" spans="1:13" ht="12.75">
      <c r="A19" s="3">
        <f t="shared" si="0"/>
        <v>18</v>
      </c>
      <c r="G19" s="11">
        <f>'2002-001'!G19-'2002-002'!G19</f>
        <v>15.2</v>
      </c>
      <c r="H19" s="11">
        <f>'2002-001'!H19-'2002-002'!H19</f>
        <v>0</v>
      </c>
      <c r="I19" s="11">
        <f>'2002-001'!I19-'2002-002'!I19</f>
        <v>0</v>
      </c>
      <c r="J19" s="11">
        <f>'2002-001'!J19-'2002-002'!J19</f>
        <v>0</v>
      </c>
      <c r="K19" s="11">
        <f>'2002-001'!K19-'2002-002'!K19</f>
        <v>0</v>
      </c>
      <c r="L19" s="11">
        <f>'2002-001'!L19-'2002-002'!L19</f>
        <v>0</v>
      </c>
      <c r="M19" s="11">
        <f>'2002-001'!M19-'2002-002'!M19</f>
        <v>0</v>
      </c>
    </row>
    <row r="20" spans="1:13" ht="12.75">
      <c r="A20" s="3">
        <f t="shared" si="0"/>
        <v>19</v>
      </c>
      <c r="G20" s="11">
        <f>'2002-001'!G20-'2002-002'!G20</f>
        <v>14.6</v>
      </c>
      <c r="H20" s="11">
        <f>'2002-001'!H20-'2002-002'!H20</f>
        <v>0</v>
      </c>
      <c r="I20" s="11">
        <f>'2002-001'!I20-'2002-002'!I20</f>
        <v>0</v>
      </c>
      <c r="J20" s="11">
        <f>'2002-001'!J20-'2002-002'!J20</f>
        <v>0</v>
      </c>
      <c r="K20" s="11">
        <f>'2002-001'!K20-'2002-002'!K20</f>
        <v>0</v>
      </c>
      <c r="L20" s="11">
        <f>'2002-001'!L20-'2002-002'!L20</f>
        <v>0</v>
      </c>
      <c r="M20" s="11">
        <f>'2002-001'!M20-'2002-002'!M20</f>
        <v>0</v>
      </c>
    </row>
    <row r="21" spans="1:13" ht="12.75">
      <c r="A21" s="3">
        <f t="shared" si="0"/>
        <v>20</v>
      </c>
      <c r="G21" s="11">
        <f>'2002-001'!G21-'2002-002'!G21</f>
        <v>14.1</v>
      </c>
      <c r="H21" s="11">
        <f>'2002-001'!H21-'2002-002'!H21</f>
        <v>0</v>
      </c>
      <c r="I21" s="11">
        <f>'2002-001'!I21-'2002-002'!I21</f>
        <v>0</v>
      </c>
      <c r="J21" s="11">
        <f>'2002-001'!J21-'2002-002'!J21</f>
        <v>0</v>
      </c>
      <c r="K21" s="11">
        <f>'2002-001'!K21-'2002-002'!K21</f>
        <v>0</v>
      </c>
      <c r="L21" s="11">
        <f>'2002-001'!L21-'2002-002'!L21</f>
        <v>0</v>
      </c>
      <c r="M21" s="11">
        <f>'2002-001'!M21-'2002-002'!M21</f>
        <v>0</v>
      </c>
    </row>
    <row r="22" spans="1:13" ht="12.75">
      <c r="A22" s="3">
        <f t="shared" si="0"/>
        <v>21</v>
      </c>
      <c r="G22" s="11">
        <f>'2002-001'!G22-'2002-002'!G22</f>
        <v>6.9</v>
      </c>
      <c r="H22" s="11">
        <f>'2002-001'!H22-'2002-002'!H22</f>
        <v>0</v>
      </c>
      <c r="I22" s="11">
        <f>'2002-001'!I22-'2002-002'!I22</f>
        <v>0</v>
      </c>
      <c r="J22" s="11">
        <f>'2002-001'!J22-'2002-002'!J22</f>
        <v>0</v>
      </c>
      <c r="K22" s="11">
        <f>'2002-001'!K22-'2002-002'!K22</f>
        <v>0</v>
      </c>
      <c r="L22" s="11">
        <f>'2002-001'!L22-'2002-002'!L22</f>
        <v>0</v>
      </c>
      <c r="M22" s="11">
        <f>'2002-001'!M22-'2002-002'!M22</f>
        <v>0</v>
      </c>
    </row>
    <row r="23" spans="1:13" ht="12.75">
      <c r="A23" s="3">
        <f t="shared" si="0"/>
        <v>22</v>
      </c>
      <c r="G23" s="11">
        <f>'2002-001'!G23-'2002-002'!G23</f>
        <v>3.7</v>
      </c>
      <c r="H23" s="11">
        <f>'2002-001'!H23-'2002-002'!H23</f>
        <v>0</v>
      </c>
      <c r="I23" s="11">
        <f>'2002-001'!I23-'2002-002'!I23</f>
        <v>0</v>
      </c>
      <c r="J23" s="11">
        <f>'2002-001'!J23-'2002-002'!J23</f>
        <v>0</v>
      </c>
      <c r="K23" s="11">
        <f>'2002-001'!K23-'2002-002'!K23</f>
        <v>0</v>
      </c>
      <c r="L23" s="11">
        <f>'2002-001'!L23-'2002-002'!L23</f>
        <v>0</v>
      </c>
      <c r="M23" s="11">
        <f>'2002-001'!M23-'2002-002'!M23</f>
        <v>0</v>
      </c>
    </row>
    <row r="24" spans="1:13" ht="12.75">
      <c r="A24" s="3">
        <f t="shared" si="0"/>
        <v>23</v>
      </c>
      <c r="G24" s="11">
        <f>'2002-001'!G24-'2002-002'!G24</f>
        <v>0</v>
      </c>
      <c r="H24" s="11">
        <f>'2002-001'!H24-'2002-002'!H24</f>
        <v>0</v>
      </c>
      <c r="I24" s="11">
        <f>'2002-001'!I24-'2002-002'!I24</f>
        <v>0</v>
      </c>
      <c r="J24" s="11">
        <f>'2002-001'!J24-'2002-002'!J24</f>
        <v>0</v>
      </c>
      <c r="K24" s="11">
        <f>'2002-001'!K24-'2002-002'!K24</f>
        <v>0</v>
      </c>
      <c r="L24" s="11">
        <f>'2002-001'!L24-'2002-002'!L24</f>
        <v>0</v>
      </c>
      <c r="M24" s="11">
        <f>'2002-001'!M24-'2002-002'!M24</f>
        <v>0</v>
      </c>
    </row>
    <row r="25" spans="1:13" ht="12.75">
      <c r="A25" s="3">
        <f t="shared" si="0"/>
        <v>24</v>
      </c>
      <c r="G25" s="11">
        <f>'2002-001'!G25-'2002-002'!G25</f>
        <v>0.43</v>
      </c>
      <c r="H25" s="11">
        <f>'2002-001'!H25-'2002-002'!H25</f>
        <v>0</v>
      </c>
      <c r="I25" s="11">
        <f>'2002-001'!I25-'2002-002'!I25</f>
        <v>0</v>
      </c>
      <c r="J25" s="11">
        <f>'2002-001'!J25-'2002-002'!J25</f>
        <v>0</v>
      </c>
      <c r="K25" s="11">
        <f>'2002-001'!K25-'2002-002'!K25</f>
        <v>0</v>
      </c>
      <c r="L25" s="11">
        <f>'2002-001'!L25-'2002-002'!L25</f>
        <v>0</v>
      </c>
      <c r="M25" s="11">
        <f>'2002-001'!M25-'2002-002'!M25</f>
        <v>0</v>
      </c>
    </row>
    <row r="26" spans="1:13" ht="12.75">
      <c r="A26" s="3">
        <f t="shared" si="0"/>
        <v>25</v>
      </c>
      <c r="G26" s="11">
        <f>'2002-001'!G26-'2002-002'!G26</f>
        <v>16.3</v>
      </c>
      <c r="H26" s="11">
        <f>'2002-001'!H26-'2002-002'!H26</f>
        <v>0</v>
      </c>
      <c r="I26" s="11">
        <f>'2002-001'!I26-'2002-002'!I26</f>
        <v>0</v>
      </c>
      <c r="J26" s="11">
        <f>'2002-001'!J26-'2002-002'!J26</f>
        <v>0</v>
      </c>
      <c r="K26" s="11">
        <f>'2002-001'!K26-'2002-002'!K26</f>
        <v>0</v>
      </c>
      <c r="L26" s="11">
        <f>'2002-001'!L26-'2002-002'!L26</f>
        <v>0</v>
      </c>
      <c r="M26" s="11">
        <f>'2002-001'!M26-'2002-002'!M26</f>
        <v>0</v>
      </c>
    </row>
    <row r="27" spans="1:13" ht="12.75">
      <c r="A27" s="3">
        <f t="shared" si="0"/>
        <v>26</v>
      </c>
      <c r="G27" s="11">
        <f>'2002-001'!G27-'2002-002'!G27</f>
        <v>15.7</v>
      </c>
      <c r="H27" s="11">
        <f>'2002-001'!H27-'2002-002'!H27</f>
        <v>0</v>
      </c>
      <c r="I27" s="11">
        <f>'2002-001'!I27-'2002-002'!I27</f>
        <v>0</v>
      </c>
      <c r="J27" s="11">
        <f>'2002-001'!J27-'2002-002'!J27</f>
        <v>0</v>
      </c>
      <c r="K27" s="11">
        <f>'2002-001'!K27-'2002-002'!K27</f>
        <v>0</v>
      </c>
      <c r="L27" s="11">
        <f>'2002-001'!L27-'2002-002'!L27</f>
        <v>0</v>
      </c>
      <c r="M27" s="11">
        <f>'2002-001'!M27-'2002-002'!M27</f>
        <v>0</v>
      </c>
    </row>
    <row r="28" spans="1:13" ht="12.75">
      <c r="A28" s="3">
        <f t="shared" si="0"/>
        <v>27</v>
      </c>
      <c r="G28" s="11">
        <f>'2002-001'!G28-'2002-002'!G28</f>
        <v>14.2</v>
      </c>
      <c r="H28" s="11">
        <f>'2002-001'!H28-'2002-002'!H28</f>
        <v>0</v>
      </c>
      <c r="I28" s="11">
        <f>'2002-001'!I28-'2002-002'!I28</f>
        <v>0</v>
      </c>
      <c r="J28" s="11">
        <f>'2002-001'!J28-'2002-002'!J28</f>
        <v>0</v>
      </c>
      <c r="K28" s="11">
        <f>'2002-001'!K28-'2002-002'!K28</f>
        <v>0</v>
      </c>
      <c r="L28" s="11">
        <f>'2002-001'!L28-'2002-002'!L28</f>
        <v>0</v>
      </c>
      <c r="M28" s="11">
        <f>'2002-001'!M28-'2002-002'!M28</f>
        <v>0</v>
      </c>
    </row>
    <row r="29" spans="1:13" ht="12.75">
      <c r="A29" s="3">
        <f t="shared" si="0"/>
        <v>28</v>
      </c>
      <c r="G29" s="11">
        <f>'2002-001'!G29-'2002-002'!G29</f>
        <v>12.7</v>
      </c>
      <c r="H29" s="11">
        <f>'2002-001'!H29-'2002-002'!H29</f>
        <v>0</v>
      </c>
      <c r="I29" s="11">
        <f>'2002-001'!I29-'2002-002'!I29</f>
        <v>0</v>
      </c>
      <c r="J29" s="11">
        <f>'2002-001'!J29-'2002-002'!J29</f>
        <v>0</v>
      </c>
      <c r="K29" s="11">
        <f>'2002-001'!K29-'2002-002'!K29</f>
        <v>0</v>
      </c>
      <c r="L29" s="11">
        <f>'2002-001'!L29-'2002-002'!L29</f>
        <v>0</v>
      </c>
      <c r="M29" s="11">
        <f>'2002-001'!M29-'2002-002'!M29</f>
        <v>0</v>
      </c>
    </row>
    <row r="30" spans="1:13" ht="12.75">
      <c r="A30" s="3">
        <f t="shared" si="0"/>
        <v>29</v>
      </c>
      <c r="G30" s="11">
        <f>'2002-001'!G30-'2002-002'!G30</f>
        <v>11.2</v>
      </c>
      <c r="H30" s="11">
        <f>'2002-001'!H30-'2002-002'!H30</f>
        <v>0</v>
      </c>
      <c r="I30" s="11">
        <f>'2002-001'!I30-'2002-002'!I30</f>
        <v>0</v>
      </c>
      <c r="J30" s="11">
        <f>'2002-001'!J30-'2002-002'!J30</f>
        <v>0</v>
      </c>
      <c r="K30" s="11">
        <f>'2002-001'!K30-'2002-002'!K30</f>
        <v>0</v>
      </c>
      <c r="L30" s="11">
        <f>'2002-001'!L30-'2002-002'!L30</f>
        <v>0</v>
      </c>
      <c r="M30" s="11">
        <f>'2002-001'!M30-'2002-002'!M30</f>
        <v>0</v>
      </c>
    </row>
    <row r="31" spans="1:13" ht="12.75">
      <c r="A31" s="3">
        <f t="shared" si="0"/>
        <v>30</v>
      </c>
      <c r="G31" s="11">
        <f>'2002-001'!G31-'2002-002'!G31</f>
        <v>11.7</v>
      </c>
      <c r="H31" s="11">
        <f>'2002-001'!H31-'2002-002'!H31</f>
        <v>0</v>
      </c>
      <c r="I31" s="11">
        <f>'2002-001'!I31-'2002-002'!I31</f>
        <v>0</v>
      </c>
      <c r="J31" s="11">
        <f>'2002-001'!J31-'2002-002'!J31</f>
        <v>0</v>
      </c>
      <c r="K31" s="11">
        <f>'2002-001'!K31-'2002-002'!K31</f>
        <v>0</v>
      </c>
      <c r="L31" s="11">
        <f>'2002-001'!L31-'2002-002'!L31</f>
        <v>0</v>
      </c>
      <c r="M31" s="11">
        <f>'2002-001'!M31-'2002-002'!M31</f>
        <v>0</v>
      </c>
    </row>
    <row r="32" spans="1:13" ht="12.75">
      <c r="A32" s="3">
        <v>31</v>
      </c>
      <c r="G32" s="11">
        <f>'2002-001'!G32-'2002-002'!G32</f>
        <v>0</v>
      </c>
      <c r="H32" s="11">
        <f>'2002-001'!H32-'2002-002'!H32</f>
        <v>0</v>
      </c>
      <c r="I32" s="11">
        <f>'2002-001'!I32-'2002-002'!I32</f>
        <v>0</v>
      </c>
      <c r="J32" s="11">
        <f>'2002-001'!J32-'2002-002'!J32</f>
        <v>0</v>
      </c>
      <c r="K32" s="11">
        <f>'2002-001'!K32-'2002-002'!K32</f>
        <v>0</v>
      </c>
      <c r="L32" s="11">
        <f>'2002-001'!L32-'2002-002'!L32</f>
        <v>0</v>
      </c>
      <c r="M32" s="11">
        <f>'2002-001'!M32-'2002-002'!M32</f>
        <v>0</v>
      </c>
    </row>
    <row r="36" spans="1:13" ht="12.75">
      <c r="A36" s="3">
        <v>2002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</row>
    <row r="37" spans="1:13" ht="12.75">
      <c r="A37" s="3">
        <v>1</v>
      </c>
      <c r="G37" s="1">
        <f aca="true" t="shared" si="1" ref="G37:M46">(G2*3.7854)*4.205</f>
        <v>235.5805836</v>
      </c>
      <c r="H37" s="1">
        <f t="shared" si="1"/>
        <v>0</v>
      </c>
      <c r="I37" s="1">
        <f t="shared" si="1"/>
        <v>0</v>
      </c>
      <c r="J37" s="1">
        <f t="shared" si="1"/>
        <v>0</v>
      </c>
      <c r="K37" s="1">
        <f t="shared" si="1"/>
        <v>0</v>
      </c>
      <c r="L37" s="1">
        <f t="shared" si="1"/>
        <v>0</v>
      </c>
      <c r="M37" s="1">
        <f t="shared" si="1"/>
        <v>0</v>
      </c>
    </row>
    <row r="38" spans="1:13" ht="12.75">
      <c r="A38" s="3">
        <f aca="true" t="shared" si="2" ref="A38:A66">A39-1</f>
        <v>2</v>
      </c>
      <c r="G38" s="1">
        <f t="shared" si="1"/>
        <v>245.1311478</v>
      </c>
      <c r="H38" s="1">
        <f t="shared" si="1"/>
        <v>0</v>
      </c>
      <c r="I38" s="1">
        <f t="shared" si="1"/>
        <v>0</v>
      </c>
      <c r="J38" s="1">
        <f t="shared" si="1"/>
        <v>0</v>
      </c>
      <c r="K38" s="1">
        <f t="shared" si="1"/>
        <v>0</v>
      </c>
      <c r="L38" s="1">
        <f t="shared" si="1"/>
        <v>0</v>
      </c>
      <c r="M38" s="1">
        <f t="shared" si="1"/>
        <v>0</v>
      </c>
    </row>
    <row r="39" spans="1:13" ht="12.75">
      <c r="A39" s="3">
        <f t="shared" si="2"/>
        <v>3</v>
      </c>
      <c r="G39" s="1">
        <f t="shared" si="1"/>
        <v>243.5393871</v>
      </c>
      <c r="H39" s="1">
        <f t="shared" si="1"/>
        <v>0</v>
      </c>
      <c r="I39" s="1">
        <f t="shared" si="1"/>
        <v>0</v>
      </c>
      <c r="J39" s="1">
        <f t="shared" si="1"/>
        <v>0</v>
      </c>
      <c r="K39" s="1">
        <f t="shared" si="1"/>
        <v>0</v>
      </c>
      <c r="L39" s="1">
        <f t="shared" si="1"/>
        <v>0</v>
      </c>
      <c r="M39" s="1">
        <f t="shared" si="1"/>
        <v>0</v>
      </c>
    </row>
    <row r="40" spans="1:13" ht="12.75">
      <c r="A40" s="3">
        <f t="shared" si="2"/>
        <v>4</v>
      </c>
      <c r="G40" s="1">
        <f t="shared" si="1"/>
        <v>229.2135408</v>
      </c>
      <c r="H40" s="1">
        <f t="shared" si="1"/>
        <v>0</v>
      </c>
      <c r="I40" s="1">
        <f t="shared" si="1"/>
        <v>0</v>
      </c>
      <c r="J40" s="1">
        <f t="shared" si="1"/>
        <v>0</v>
      </c>
      <c r="K40" s="1">
        <f t="shared" si="1"/>
        <v>0</v>
      </c>
      <c r="L40" s="1">
        <f t="shared" si="1"/>
        <v>0</v>
      </c>
      <c r="M40" s="1">
        <f t="shared" si="1"/>
        <v>0</v>
      </c>
    </row>
    <row r="41" spans="1:13" ht="12.75">
      <c r="A41" s="3">
        <f t="shared" si="2"/>
        <v>5</v>
      </c>
      <c r="G41" s="1">
        <f t="shared" si="1"/>
        <v>214.8876945</v>
      </c>
      <c r="H41" s="1">
        <f t="shared" si="1"/>
        <v>0</v>
      </c>
      <c r="I41" s="1">
        <f t="shared" si="1"/>
        <v>0</v>
      </c>
      <c r="J41" s="1">
        <f t="shared" si="1"/>
        <v>0</v>
      </c>
      <c r="K41" s="1">
        <f t="shared" si="1"/>
        <v>0</v>
      </c>
      <c r="L41" s="1">
        <f t="shared" si="1"/>
        <v>0</v>
      </c>
      <c r="M41" s="1">
        <f t="shared" si="1"/>
        <v>0</v>
      </c>
    </row>
    <row r="42" spans="1:13" ht="12.75">
      <c r="A42" s="3">
        <f t="shared" si="2"/>
        <v>6</v>
      </c>
      <c r="G42" s="1">
        <f t="shared" si="1"/>
        <v>221.25473730000002</v>
      </c>
      <c r="H42" s="1">
        <f t="shared" si="1"/>
        <v>0</v>
      </c>
      <c r="I42" s="1">
        <f t="shared" si="1"/>
        <v>0</v>
      </c>
      <c r="J42" s="1">
        <f t="shared" si="1"/>
        <v>0</v>
      </c>
      <c r="K42" s="1">
        <f t="shared" si="1"/>
        <v>0</v>
      </c>
      <c r="L42" s="1">
        <f t="shared" si="1"/>
        <v>0</v>
      </c>
      <c r="M42" s="1">
        <f t="shared" si="1"/>
        <v>0</v>
      </c>
    </row>
    <row r="43" spans="1:13" ht="12.75">
      <c r="A43" s="3">
        <f t="shared" si="2"/>
        <v>7</v>
      </c>
      <c r="G43" s="1">
        <f t="shared" si="1"/>
        <v>187.82776260000003</v>
      </c>
      <c r="H43" s="1">
        <f t="shared" si="1"/>
        <v>0</v>
      </c>
      <c r="I43" s="1">
        <f t="shared" si="1"/>
        <v>0</v>
      </c>
      <c r="J43" s="1">
        <f t="shared" si="1"/>
        <v>0</v>
      </c>
      <c r="K43" s="1">
        <f t="shared" si="1"/>
        <v>0</v>
      </c>
      <c r="L43" s="1">
        <f t="shared" si="1"/>
        <v>0</v>
      </c>
      <c r="M43" s="1">
        <f t="shared" si="1"/>
        <v>0</v>
      </c>
    </row>
    <row r="44" spans="1:13" ht="12.75">
      <c r="A44" s="3">
        <f t="shared" si="2"/>
        <v>8</v>
      </c>
      <c r="G44" s="1">
        <f t="shared" si="1"/>
        <v>232.39706220000002</v>
      </c>
      <c r="H44" s="1">
        <f t="shared" si="1"/>
        <v>0</v>
      </c>
      <c r="I44" s="1">
        <f t="shared" si="1"/>
        <v>0</v>
      </c>
      <c r="J44" s="1">
        <f t="shared" si="1"/>
        <v>0</v>
      </c>
      <c r="K44" s="1">
        <f t="shared" si="1"/>
        <v>0</v>
      </c>
      <c r="L44" s="1">
        <f t="shared" si="1"/>
        <v>0</v>
      </c>
      <c r="M44" s="1">
        <f t="shared" si="1"/>
        <v>0</v>
      </c>
    </row>
    <row r="45" spans="1:13" ht="12.75">
      <c r="A45" s="3">
        <f t="shared" si="2"/>
        <v>9</v>
      </c>
      <c r="G45" s="1">
        <f t="shared" si="1"/>
        <v>194.1948054</v>
      </c>
      <c r="H45" s="1">
        <f t="shared" si="1"/>
        <v>0</v>
      </c>
      <c r="I45" s="1">
        <f t="shared" si="1"/>
        <v>0</v>
      </c>
      <c r="J45" s="1">
        <f t="shared" si="1"/>
        <v>0</v>
      </c>
      <c r="K45" s="1">
        <f t="shared" si="1"/>
        <v>0</v>
      </c>
      <c r="L45" s="1">
        <f t="shared" si="1"/>
        <v>0</v>
      </c>
      <c r="M45" s="1">
        <f t="shared" si="1"/>
        <v>0</v>
      </c>
    </row>
    <row r="46" spans="1:13" ht="12.75">
      <c r="A46" s="3">
        <f t="shared" si="2"/>
        <v>10</v>
      </c>
      <c r="G46" s="1">
        <f t="shared" si="1"/>
        <v>249.9064299</v>
      </c>
      <c r="H46" s="1">
        <f t="shared" si="1"/>
        <v>0</v>
      </c>
      <c r="I46" s="1">
        <f t="shared" si="1"/>
        <v>0</v>
      </c>
      <c r="J46" s="1">
        <f t="shared" si="1"/>
        <v>0</v>
      </c>
      <c r="K46" s="1">
        <f t="shared" si="1"/>
        <v>0</v>
      </c>
      <c r="L46" s="1">
        <f t="shared" si="1"/>
        <v>0</v>
      </c>
      <c r="M46" s="1">
        <f t="shared" si="1"/>
        <v>0</v>
      </c>
    </row>
    <row r="47" spans="1:13" ht="12.75">
      <c r="A47" s="3">
        <f t="shared" si="2"/>
        <v>11</v>
      </c>
      <c r="G47" s="1">
        <f aca="true" t="shared" si="3" ref="G47:M56">(G12*3.7854)*4.205</f>
        <v>241.94762640000002</v>
      </c>
      <c r="H47" s="1">
        <f t="shared" si="3"/>
        <v>0</v>
      </c>
      <c r="I47" s="1">
        <f t="shared" si="3"/>
        <v>0</v>
      </c>
      <c r="J47" s="1">
        <f t="shared" si="3"/>
        <v>0</v>
      </c>
      <c r="K47" s="1">
        <f t="shared" si="3"/>
        <v>0</v>
      </c>
      <c r="L47" s="1">
        <f t="shared" si="3"/>
        <v>0</v>
      </c>
      <c r="M47" s="1">
        <f t="shared" si="3"/>
        <v>0</v>
      </c>
    </row>
    <row r="48" spans="1:13" ht="12.75">
      <c r="A48" s="3">
        <f t="shared" si="2"/>
        <v>12</v>
      </c>
      <c r="G48" s="1">
        <f t="shared" si="3"/>
        <v>232.39706220000002</v>
      </c>
      <c r="H48" s="1">
        <f t="shared" si="3"/>
        <v>0</v>
      </c>
      <c r="I48" s="1">
        <f t="shared" si="3"/>
        <v>0</v>
      </c>
      <c r="J48" s="1">
        <f t="shared" si="3"/>
        <v>0</v>
      </c>
      <c r="K48" s="1">
        <f t="shared" si="3"/>
        <v>0</v>
      </c>
      <c r="L48" s="1">
        <f t="shared" si="3"/>
        <v>0</v>
      </c>
      <c r="M48" s="1">
        <f t="shared" si="3"/>
        <v>0</v>
      </c>
    </row>
    <row r="49" spans="1:13" ht="12.75">
      <c r="A49" s="3">
        <f t="shared" si="2"/>
        <v>13</v>
      </c>
      <c r="G49" s="1">
        <f t="shared" si="3"/>
        <v>245.1311478</v>
      </c>
      <c r="H49" s="1">
        <f t="shared" si="3"/>
        <v>0</v>
      </c>
      <c r="I49" s="1">
        <f t="shared" si="3"/>
        <v>0</v>
      </c>
      <c r="J49" s="1">
        <f t="shared" si="3"/>
        <v>0</v>
      </c>
      <c r="K49" s="1">
        <f t="shared" si="3"/>
        <v>0</v>
      </c>
      <c r="L49" s="1">
        <f t="shared" si="3"/>
        <v>0</v>
      </c>
      <c r="M49" s="1">
        <f t="shared" si="3"/>
        <v>0</v>
      </c>
    </row>
    <row r="50" spans="1:13" ht="12.75">
      <c r="A50" s="3">
        <f t="shared" si="2"/>
        <v>14</v>
      </c>
      <c r="G50" s="1">
        <f t="shared" si="3"/>
        <v>221.25473730000002</v>
      </c>
      <c r="H50" s="1">
        <f t="shared" si="3"/>
        <v>0</v>
      </c>
      <c r="I50" s="1">
        <f t="shared" si="3"/>
        <v>0</v>
      </c>
      <c r="J50" s="1">
        <f t="shared" si="3"/>
        <v>0</v>
      </c>
      <c r="K50" s="1">
        <f t="shared" si="3"/>
        <v>0</v>
      </c>
      <c r="L50" s="1">
        <f t="shared" si="3"/>
        <v>0</v>
      </c>
      <c r="M50" s="1">
        <f t="shared" si="3"/>
        <v>0</v>
      </c>
    </row>
    <row r="51" spans="1:13" ht="12.75">
      <c r="A51" s="3">
        <f t="shared" si="2"/>
        <v>15</v>
      </c>
      <c r="G51" s="1">
        <f t="shared" si="3"/>
        <v>221.25473730000002</v>
      </c>
      <c r="H51" s="1">
        <f t="shared" si="3"/>
        <v>0</v>
      </c>
      <c r="I51" s="1">
        <f t="shared" si="3"/>
        <v>0</v>
      </c>
      <c r="J51" s="1">
        <f t="shared" si="3"/>
        <v>0</v>
      </c>
      <c r="K51" s="1">
        <f t="shared" si="3"/>
        <v>0</v>
      </c>
      <c r="L51" s="1">
        <f t="shared" si="3"/>
        <v>0</v>
      </c>
      <c r="M51" s="1">
        <f t="shared" si="3"/>
        <v>0</v>
      </c>
    </row>
    <row r="52" spans="1:13" ht="12.75">
      <c r="A52" s="3">
        <f t="shared" si="2"/>
        <v>16</v>
      </c>
      <c r="G52" s="1">
        <f t="shared" si="3"/>
        <v>221.25473730000002</v>
      </c>
      <c r="H52" s="1">
        <f t="shared" si="3"/>
        <v>0</v>
      </c>
      <c r="I52" s="1">
        <f t="shared" si="3"/>
        <v>0</v>
      </c>
      <c r="J52" s="1">
        <f t="shared" si="3"/>
        <v>0</v>
      </c>
      <c r="K52" s="1">
        <f t="shared" si="3"/>
        <v>0</v>
      </c>
      <c r="L52" s="1">
        <f t="shared" si="3"/>
        <v>0</v>
      </c>
      <c r="M52" s="1">
        <f t="shared" si="3"/>
        <v>0</v>
      </c>
    </row>
    <row r="53" spans="1:13" ht="12.75">
      <c r="A53" s="3">
        <f t="shared" si="2"/>
        <v>17</v>
      </c>
      <c r="G53" s="1">
        <f t="shared" si="3"/>
        <v>232.39706220000002</v>
      </c>
      <c r="H53" s="1">
        <f t="shared" si="3"/>
        <v>0</v>
      </c>
      <c r="I53" s="1">
        <f t="shared" si="3"/>
        <v>0</v>
      </c>
      <c r="J53" s="1">
        <f t="shared" si="3"/>
        <v>0</v>
      </c>
      <c r="K53" s="1">
        <f t="shared" si="3"/>
        <v>0</v>
      </c>
      <c r="L53" s="1">
        <f t="shared" si="3"/>
        <v>0</v>
      </c>
      <c r="M53" s="1">
        <f t="shared" si="3"/>
        <v>0</v>
      </c>
    </row>
    <row r="54" spans="1:13" ht="12.75">
      <c r="A54" s="3">
        <f t="shared" si="2"/>
        <v>18</v>
      </c>
      <c r="G54" s="1">
        <f t="shared" si="3"/>
        <v>241.94762640000002</v>
      </c>
      <c r="H54" s="1">
        <f t="shared" si="3"/>
        <v>0</v>
      </c>
      <c r="I54" s="1">
        <f t="shared" si="3"/>
        <v>0</v>
      </c>
      <c r="J54" s="1">
        <f t="shared" si="3"/>
        <v>0</v>
      </c>
      <c r="K54" s="1">
        <f t="shared" si="3"/>
        <v>0</v>
      </c>
      <c r="L54" s="1">
        <f t="shared" si="3"/>
        <v>0</v>
      </c>
      <c r="M54" s="1">
        <f t="shared" si="3"/>
        <v>0</v>
      </c>
    </row>
    <row r="55" spans="1:13" ht="12.75">
      <c r="A55" s="3">
        <f t="shared" si="2"/>
        <v>19</v>
      </c>
      <c r="G55" s="1">
        <f t="shared" si="3"/>
        <v>232.39706220000002</v>
      </c>
      <c r="H55" s="1">
        <f t="shared" si="3"/>
        <v>0</v>
      </c>
      <c r="I55" s="1">
        <f t="shared" si="3"/>
        <v>0</v>
      </c>
      <c r="J55" s="1">
        <f t="shared" si="3"/>
        <v>0</v>
      </c>
      <c r="K55" s="1">
        <f t="shared" si="3"/>
        <v>0</v>
      </c>
      <c r="L55" s="1">
        <f t="shared" si="3"/>
        <v>0</v>
      </c>
      <c r="M55" s="1">
        <f t="shared" si="3"/>
        <v>0</v>
      </c>
    </row>
    <row r="56" spans="1:13" ht="12.75">
      <c r="A56" s="3">
        <f t="shared" si="2"/>
        <v>20</v>
      </c>
      <c r="G56" s="1">
        <f t="shared" si="3"/>
        <v>224.43825869999998</v>
      </c>
      <c r="H56" s="1">
        <f t="shared" si="3"/>
        <v>0</v>
      </c>
      <c r="I56" s="1">
        <f t="shared" si="3"/>
        <v>0</v>
      </c>
      <c r="J56" s="1">
        <f t="shared" si="3"/>
        <v>0</v>
      </c>
      <c r="K56" s="1">
        <f t="shared" si="3"/>
        <v>0</v>
      </c>
      <c r="L56" s="1">
        <f t="shared" si="3"/>
        <v>0</v>
      </c>
      <c r="M56" s="1">
        <f t="shared" si="3"/>
        <v>0</v>
      </c>
    </row>
    <row r="57" spans="1:13" ht="12.75">
      <c r="A57" s="3">
        <f t="shared" si="2"/>
        <v>21</v>
      </c>
      <c r="G57" s="1">
        <f aca="true" t="shared" si="4" ref="G57:M66">(G22*3.7854)*4.205</f>
        <v>109.8314883</v>
      </c>
      <c r="H57" s="1">
        <f t="shared" si="4"/>
        <v>0</v>
      </c>
      <c r="I57" s="1">
        <f t="shared" si="4"/>
        <v>0</v>
      </c>
      <c r="J57" s="1">
        <f t="shared" si="4"/>
        <v>0</v>
      </c>
      <c r="K57" s="1">
        <f t="shared" si="4"/>
        <v>0</v>
      </c>
      <c r="L57" s="1">
        <f t="shared" si="4"/>
        <v>0</v>
      </c>
      <c r="M57" s="1">
        <f t="shared" si="4"/>
        <v>0</v>
      </c>
    </row>
    <row r="58" spans="1:13" ht="12.75">
      <c r="A58" s="3">
        <f t="shared" si="2"/>
        <v>22</v>
      </c>
      <c r="G58" s="1">
        <f t="shared" si="4"/>
        <v>58.8951459</v>
      </c>
      <c r="H58" s="1">
        <f t="shared" si="4"/>
        <v>0</v>
      </c>
      <c r="I58" s="1">
        <f t="shared" si="4"/>
        <v>0</v>
      </c>
      <c r="J58" s="1">
        <f t="shared" si="4"/>
        <v>0</v>
      </c>
      <c r="K58" s="1">
        <f t="shared" si="4"/>
        <v>0</v>
      </c>
      <c r="L58" s="1">
        <f t="shared" si="4"/>
        <v>0</v>
      </c>
      <c r="M58" s="1">
        <f t="shared" si="4"/>
        <v>0</v>
      </c>
    </row>
    <row r="59" spans="1:13" ht="12.75">
      <c r="A59" s="3">
        <f t="shared" si="2"/>
        <v>23</v>
      </c>
      <c r="G59" s="1">
        <f t="shared" si="4"/>
        <v>0</v>
      </c>
      <c r="H59" s="1">
        <f t="shared" si="4"/>
        <v>0</v>
      </c>
      <c r="I59" s="1">
        <f t="shared" si="4"/>
        <v>0</v>
      </c>
      <c r="J59" s="1">
        <f t="shared" si="4"/>
        <v>0</v>
      </c>
      <c r="K59" s="1">
        <f t="shared" si="4"/>
        <v>0</v>
      </c>
      <c r="L59" s="1">
        <f t="shared" si="4"/>
        <v>0</v>
      </c>
      <c r="M59" s="1">
        <f t="shared" si="4"/>
        <v>0</v>
      </c>
    </row>
    <row r="60" spans="1:13" ht="12.75">
      <c r="A60" s="3">
        <f t="shared" si="2"/>
        <v>24</v>
      </c>
      <c r="G60" s="1">
        <f t="shared" si="4"/>
        <v>6.844571010000001</v>
      </c>
      <c r="H60" s="1">
        <f t="shared" si="4"/>
        <v>0</v>
      </c>
      <c r="I60" s="1">
        <f t="shared" si="4"/>
        <v>0</v>
      </c>
      <c r="J60" s="1">
        <f t="shared" si="4"/>
        <v>0</v>
      </c>
      <c r="K60" s="1">
        <f t="shared" si="4"/>
        <v>0</v>
      </c>
      <c r="L60" s="1">
        <f t="shared" si="4"/>
        <v>0</v>
      </c>
      <c r="M60" s="1">
        <f t="shared" si="4"/>
        <v>0</v>
      </c>
    </row>
    <row r="61" spans="1:13" ht="12.75">
      <c r="A61" s="3">
        <f t="shared" si="2"/>
        <v>25</v>
      </c>
      <c r="G61" s="1">
        <f t="shared" si="4"/>
        <v>259.45699410000003</v>
      </c>
      <c r="H61" s="1">
        <f t="shared" si="4"/>
        <v>0</v>
      </c>
      <c r="I61" s="1">
        <f t="shared" si="4"/>
        <v>0</v>
      </c>
      <c r="J61" s="1">
        <f t="shared" si="4"/>
        <v>0</v>
      </c>
      <c r="K61" s="1">
        <f t="shared" si="4"/>
        <v>0</v>
      </c>
      <c r="L61" s="1">
        <f t="shared" si="4"/>
        <v>0</v>
      </c>
      <c r="M61" s="1">
        <f t="shared" si="4"/>
        <v>0</v>
      </c>
    </row>
    <row r="62" spans="1:13" ht="12.75">
      <c r="A62" s="3">
        <f t="shared" si="2"/>
        <v>26</v>
      </c>
      <c r="G62" s="1">
        <f t="shared" si="4"/>
        <v>249.9064299</v>
      </c>
      <c r="H62" s="1">
        <f t="shared" si="4"/>
        <v>0</v>
      </c>
      <c r="I62" s="1">
        <f t="shared" si="4"/>
        <v>0</v>
      </c>
      <c r="J62" s="1">
        <f t="shared" si="4"/>
        <v>0</v>
      </c>
      <c r="K62" s="1">
        <f t="shared" si="4"/>
        <v>0</v>
      </c>
      <c r="L62" s="1">
        <f t="shared" si="4"/>
        <v>0</v>
      </c>
      <c r="M62" s="1">
        <f t="shared" si="4"/>
        <v>0</v>
      </c>
    </row>
    <row r="63" spans="1:13" ht="12.75">
      <c r="A63" s="3">
        <f t="shared" si="2"/>
        <v>27</v>
      </c>
      <c r="G63" s="1">
        <f t="shared" si="4"/>
        <v>226.0300194</v>
      </c>
      <c r="H63" s="1">
        <f t="shared" si="4"/>
        <v>0</v>
      </c>
      <c r="I63" s="1">
        <f t="shared" si="4"/>
        <v>0</v>
      </c>
      <c r="J63" s="1">
        <f t="shared" si="4"/>
        <v>0</v>
      </c>
      <c r="K63" s="1">
        <f t="shared" si="4"/>
        <v>0</v>
      </c>
      <c r="L63" s="1">
        <f t="shared" si="4"/>
        <v>0</v>
      </c>
      <c r="M63" s="1">
        <f t="shared" si="4"/>
        <v>0</v>
      </c>
    </row>
    <row r="64" spans="1:13" ht="12.75">
      <c r="A64" s="3">
        <f t="shared" si="2"/>
        <v>28</v>
      </c>
      <c r="G64" s="1">
        <f t="shared" si="4"/>
        <v>202.1536089</v>
      </c>
      <c r="H64" s="1">
        <f t="shared" si="4"/>
        <v>0</v>
      </c>
      <c r="I64" s="1">
        <f t="shared" si="4"/>
        <v>0</v>
      </c>
      <c r="J64" s="1">
        <f t="shared" si="4"/>
        <v>0</v>
      </c>
      <c r="K64" s="1">
        <f t="shared" si="4"/>
        <v>0</v>
      </c>
      <c r="L64" s="1">
        <f t="shared" si="4"/>
        <v>0</v>
      </c>
      <c r="M64" s="1">
        <f t="shared" si="4"/>
        <v>0</v>
      </c>
    </row>
    <row r="65" spans="1:13" ht="12.75">
      <c r="A65" s="3">
        <f t="shared" si="2"/>
        <v>29</v>
      </c>
      <c r="G65" s="1">
        <f t="shared" si="4"/>
        <v>178.2771984</v>
      </c>
      <c r="H65" s="1">
        <f t="shared" si="4"/>
        <v>0</v>
      </c>
      <c r="I65" s="1">
        <f t="shared" si="4"/>
        <v>0</v>
      </c>
      <c r="J65" s="1">
        <f t="shared" si="4"/>
        <v>0</v>
      </c>
      <c r="K65" s="1">
        <f t="shared" si="4"/>
        <v>0</v>
      </c>
      <c r="L65" s="1">
        <f t="shared" si="4"/>
        <v>0</v>
      </c>
      <c r="M65" s="1">
        <f t="shared" si="4"/>
        <v>0</v>
      </c>
    </row>
    <row r="66" spans="1:13" ht="12.75">
      <c r="A66" s="3">
        <f t="shared" si="2"/>
        <v>30</v>
      </c>
      <c r="G66" s="1">
        <f t="shared" si="4"/>
        <v>186.23600190000002</v>
      </c>
      <c r="H66" s="1">
        <f t="shared" si="4"/>
        <v>0</v>
      </c>
      <c r="I66" s="1">
        <f t="shared" si="4"/>
        <v>0</v>
      </c>
      <c r="J66" s="1">
        <f t="shared" si="4"/>
        <v>0</v>
      </c>
      <c r="K66" s="1">
        <f t="shared" si="4"/>
        <v>0</v>
      </c>
      <c r="L66" s="1">
        <f t="shared" si="4"/>
        <v>0</v>
      </c>
      <c r="M66" s="1">
        <f t="shared" si="4"/>
        <v>0</v>
      </c>
    </row>
    <row r="67" spans="1:13" ht="12.75">
      <c r="A67" s="3">
        <v>31</v>
      </c>
      <c r="G67" s="1">
        <f aca="true" t="shared" si="5" ref="G67:M67">(G32*3.7854)*4.205</f>
        <v>0</v>
      </c>
      <c r="H67" s="1">
        <f t="shared" si="5"/>
        <v>0</v>
      </c>
      <c r="I67" s="1">
        <f t="shared" si="5"/>
        <v>0</v>
      </c>
      <c r="J67" s="1">
        <f t="shared" si="5"/>
        <v>0</v>
      </c>
      <c r="K67" s="1">
        <f t="shared" si="5"/>
        <v>0</v>
      </c>
      <c r="L67" s="1">
        <f t="shared" si="5"/>
        <v>0</v>
      </c>
      <c r="M67" s="1">
        <f t="shared" si="5"/>
        <v>0</v>
      </c>
    </row>
    <row r="68" spans="1:13" ht="12.75">
      <c r="A68" s="1" t="s">
        <v>17</v>
      </c>
      <c r="G68" s="1">
        <f aca="true" t="shared" si="6" ref="G68:M68">SUM(G37:G67)</f>
        <v>6045.984666810002</v>
      </c>
      <c r="H68" s="1">
        <f t="shared" si="6"/>
        <v>0</v>
      </c>
      <c r="I68" s="1">
        <f t="shared" si="6"/>
        <v>0</v>
      </c>
      <c r="J68" s="1">
        <f t="shared" si="6"/>
        <v>0</v>
      </c>
      <c r="K68" s="1">
        <f t="shared" si="6"/>
        <v>0</v>
      </c>
      <c r="L68" s="1">
        <f t="shared" si="6"/>
        <v>0</v>
      </c>
      <c r="M68" s="1">
        <f t="shared" si="6"/>
        <v>0</v>
      </c>
    </row>
    <row r="70" spans="1:4" ht="12.75">
      <c r="A70" s="20" t="s">
        <v>12</v>
      </c>
      <c r="D70" s="1">
        <f>SUM(G68:M68)</f>
        <v>6045.984666810002</v>
      </c>
    </row>
    <row r="71" spans="1:4" ht="12.75">
      <c r="A71" s="20" t="s">
        <v>13</v>
      </c>
      <c r="D71" s="1">
        <f>SUM(G68:K68)</f>
        <v>6045.984666810002</v>
      </c>
    </row>
    <row r="72" spans="1:4" ht="12.75">
      <c r="A72" s="20" t="s">
        <v>14</v>
      </c>
      <c r="D72" s="1">
        <f>SUM(L68:M68)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0">
      <selection activeCell="E34" sqref="E34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3">
        <v>1</v>
      </c>
      <c r="B2" s="6">
        <v>7.2</v>
      </c>
      <c r="C2" s="6">
        <v>13.4</v>
      </c>
      <c r="D2" s="6">
        <v>11.5</v>
      </c>
      <c r="E2" s="6">
        <v>11.6</v>
      </c>
      <c r="F2" s="6">
        <v>11.5</v>
      </c>
      <c r="G2" s="6">
        <v>14.8</v>
      </c>
      <c r="H2" s="6">
        <v>16.7</v>
      </c>
      <c r="I2" s="8">
        <v>15.9</v>
      </c>
      <c r="J2" s="6">
        <v>15.7</v>
      </c>
      <c r="K2" s="6">
        <v>14.5</v>
      </c>
      <c r="L2" s="6">
        <v>12.2</v>
      </c>
      <c r="M2" s="6">
        <v>10.6</v>
      </c>
    </row>
    <row r="3" spans="1:13" ht="12.75">
      <c r="A3" s="3">
        <f aca="true" t="shared" si="0" ref="A3:A31">A4-1</f>
        <v>2</v>
      </c>
      <c r="B3" s="6">
        <v>7.1</v>
      </c>
      <c r="C3" s="6">
        <v>13.4</v>
      </c>
      <c r="D3" s="6">
        <v>11.2</v>
      </c>
      <c r="E3" s="6">
        <v>11.8</v>
      </c>
      <c r="F3" s="6">
        <v>11</v>
      </c>
      <c r="G3" s="6">
        <v>14.3</v>
      </c>
      <c r="H3" s="6">
        <v>15.6</v>
      </c>
      <c r="I3" s="8">
        <v>16.4</v>
      </c>
      <c r="J3" s="6">
        <v>15.3</v>
      </c>
      <c r="K3" s="6">
        <v>15</v>
      </c>
      <c r="L3" s="6">
        <v>9</v>
      </c>
      <c r="M3" s="6">
        <v>9.4</v>
      </c>
    </row>
    <row r="4" spans="1:13" ht="12.75">
      <c r="A4" s="3">
        <f t="shared" si="0"/>
        <v>3</v>
      </c>
      <c r="B4" s="6">
        <v>7</v>
      </c>
      <c r="C4" s="6">
        <v>14</v>
      </c>
      <c r="D4" s="6">
        <v>10.9</v>
      </c>
      <c r="E4" s="6">
        <v>12.4</v>
      </c>
      <c r="F4" s="6">
        <v>11.7</v>
      </c>
      <c r="G4" s="6">
        <v>14.9</v>
      </c>
      <c r="H4" s="6">
        <v>15.5</v>
      </c>
      <c r="I4" s="8">
        <v>17</v>
      </c>
      <c r="J4" s="6">
        <v>14.5</v>
      </c>
      <c r="K4" s="6">
        <v>14.6</v>
      </c>
      <c r="L4" s="6">
        <v>14</v>
      </c>
      <c r="M4" s="6">
        <v>8.5</v>
      </c>
    </row>
    <row r="5" spans="1:13" ht="12.75">
      <c r="A5" s="3">
        <f t="shared" si="0"/>
        <v>4</v>
      </c>
      <c r="B5" s="6">
        <v>7</v>
      </c>
      <c r="C5" s="8">
        <v>14.6</v>
      </c>
      <c r="D5" s="6">
        <v>10.7</v>
      </c>
      <c r="E5" s="6">
        <v>12.6</v>
      </c>
      <c r="F5" s="6">
        <v>11.6</v>
      </c>
      <c r="G5" s="6">
        <v>14.3</v>
      </c>
      <c r="H5" s="6">
        <v>15.8</v>
      </c>
      <c r="I5" s="8">
        <v>16</v>
      </c>
      <c r="J5" s="6">
        <v>14.7</v>
      </c>
      <c r="K5" s="6">
        <v>14.2</v>
      </c>
      <c r="L5" s="6">
        <v>18.9</v>
      </c>
      <c r="M5" s="6">
        <v>8.1</v>
      </c>
    </row>
    <row r="6" spans="1:13" ht="12.75">
      <c r="A6" s="3">
        <f t="shared" si="0"/>
        <v>5</v>
      </c>
      <c r="B6" s="6">
        <v>7.6</v>
      </c>
      <c r="C6" s="8">
        <v>15.2</v>
      </c>
      <c r="D6" s="6">
        <v>10.8</v>
      </c>
      <c r="E6" s="6">
        <v>12.1</v>
      </c>
      <c r="F6" s="6">
        <v>12.7</v>
      </c>
      <c r="G6" s="6">
        <v>13.7</v>
      </c>
      <c r="H6" s="6">
        <v>16</v>
      </c>
      <c r="I6" s="8">
        <v>16.6</v>
      </c>
      <c r="J6" s="6">
        <v>15</v>
      </c>
      <c r="K6" s="6">
        <v>13.4</v>
      </c>
      <c r="L6" s="6">
        <v>19</v>
      </c>
      <c r="M6" s="6">
        <v>8.1</v>
      </c>
    </row>
    <row r="7" spans="1:13" ht="12.75">
      <c r="A7" s="3">
        <f t="shared" si="0"/>
        <v>6</v>
      </c>
      <c r="B7" s="6">
        <v>7</v>
      </c>
      <c r="C7" s="8">
        <v>14.9</v>
      </c>
      <c r="D7" s="6">
        <v>10.8</v>
      </c>
      <c r="E7" s="6">
        <v>11.9</v>
      </c>
      <c r="F7" s="6">
        <v>12.9</v>
      </c>
      <c r="G7" s="6">
        <v>14.3</v>
      </c>
      <c r="H7" s="6">
        <v>15.3</v>
      </c>
      <c r="I7" s="8">
        <v>16.5</v>
      </c>
      <c r="J7" s="6">
        <v>15.2</v>
      </c>
      <c r="K7" s="6">
        <v>13.7</v>
      </c>
      <c r="L7" s="6">
        <v>17.9</v>
      </c>
      <c r="M7" s="6">
        <v>8.6</v>
      </c>
    </row>
    <row r="8" spans="1:13" ht="12.75">
      <c r="A8" s="3">
        <f t="shared" si="0"/>
        <v>7</v>
      </c>
      <c r="B8" s="6">
        <v>7.1</v>
      </c>
      <c r="C8" s="8">
        <v>14.9</v>
      </c>
      <c r="D8" s="6">
        <v>10.8</v>
      </c>
      <c r="E8" s="6">
        <v>12</v>
      </c>
      <c r="F8" s="6">
        <v>13.2</v>
      </c>
      <c r="G8" s="6">
        <v>14.5</v>
      </c>
      <c r="H8" s="6">
        <v>15</v>
      </c>
      <c r="I8" s="8">
        <v>16.3</v>
      </c>
      <c r="J8" s="6">
        <v>15.8</v>
      </c>
      <c r="K8" s="6">
        <v>13.6</v>
      </c>
      <c r="L8" s="6">
        <v>16.8</v>
      </c>
      <c r="M8" s="6">
        <v>8.899</v>
      </c>
    </row>
    <row r="9" spans="1:13" ht="12.75">
      <c r="A9" s="3">
        <f t="shared" si="0"/>
        <v>8</v>
      </c>
      <c r="B9" s="6">
        <v>7</v>
      </c>
      <c r="C9" s="6">
        <v>13.4</v>
      </c>
      <c r="D9" s="6">
        <v>11.1</v>
      </c>
      <c r="E9" s="6">
        <v>11.8</v>
      </c>
      <c r="F9" s="6">
        <v>13.4</v>
      </c>
      <c r="G9" s="6">
        <v>14.7</v>
      </c>
      <c r="H9" s="6">
        <v>14.9</v>
      </c>
      <c r="I9" s="8">
        <v>16.7</v>
      </c>
      <c r="J9" s="6">
        <v>15.4</v>
      </c>
      <c r="K9" s="6">
        <v>13.5</v>
      </c>
      <c r="L9" s="6">
        <v>16.2</v>
      </c>
      <c r="M9" s="6">
        <v>9.264</v>
      </c>
    </row>
    <row r="10" spans="1:13" ht="12.75">
      <c r="A10" s="3">
        <f t="shared" si="0"/>
        <v>9</v>
      </c>
      <c r="B10" s="6">
        <v>7</v>
      </c>
      <c r="C10" s="6">
        <v>13.4</v>
      </c>
      <c r="D10" s="6">
        <v>11</v>
      </c>
      <c r="E10" s="6">
        <v>11.4</v>
      </c>
      <c r="F10" s="6">
        <v>14.3</v>
      </c>
      <c r="G10" s="6">
        <v>14.9</v>
      </c>
      <c r="H10" s="6">
        <v>15.6</v>
      </c>
      <c r="I10" s="8">
        <v>16.5</v>
      </c>
      <c r="J10" s="6">
        <v>15.1</v>
      </c>
      <c r="K10" s="6">
        <v>13.6</v>
      </c>
      <c r="L10" s="6">
        <v>15.9</v>
      </c>
      <c r="M10" s="6">
        <v>9.271</v>
      </c>
    </row>
    <row r="11" spans="1:13" ht="12.75">
      <c r="A11" s="3">
        <f t="shared" si="0"/>
        <v>10</v>
      </c>
      <c r="B11" s="6">
        <v>7.4</v>
      </c>
      <c r="C11" s="6">
        <v>11.1</v>
      </c>
      <c r="D11" s="6">
        <v>11.7</v>
      </c>
      <c r="E11" s="6">
        <v>11.7</v>
      </c>
      <c r="F11" s="6">
        <v>14.6</v>
      </c>
      <c r="G11" s="6">
        <v>14.7</v>
      </c>
      <c r="H11" s="6">
        <v>14.9</v>
      </c>
      <c r="I11" s="8">
        <v>16.4</v>
      </c>
      <c r="J11" s="6">
        <v>15.7</v>
      </c>
      <c r="K11" s="6">
        <v>14.1</v>
      </c>
      <c r="L11" s="6">
        <v>15.6</v>
      </c>
      <c r="M11" s="6">
        <v>9.55</v>
      </c>
    </row>
    <row r="12" spans="1:13" ht="12.75">
      <c r="A12" s="3">
        <f t="shared" si="0"/>
        <v>11</v>
      </c>
      <c r="B12" s="6">
        <v>7.6</v>
      </c>
      <c r="C12" s="6">
        <v>10.5</v>
      </c>
      <c r="D12" s="6">
        <v>11.4</v>
      </c>
      <c r="E12" s="6">
        <v>11</v>
      </c>
      <c r="F12" s="6">
        <v>14</v>
      </c>
      <c r="G12" s="6">
        <v>14.6</v>
      </c>
      <c r="H12" s="6">
        <v>15.2</v>
      </c>
      <c r="I12" s="8">
        <v>16</v>
      </c>
      <c r="J12" s="6">
        <v>14.4</v>
      </c>
      <c r="K12" s="6">
        <v>12.8</v>
      </c>
      <c r="L12" s="6">
        <v>18.2</v>
      </c>
      <c r="M12" s="6">
        <v>10.841</v>
      </c>
    </row>
    <row r="13" spans="1:13" ht="12.75">
      <c r="A13" s="3">
        <f t="shared" si="0"/>
        <v>12</v>
      </c>
      <c r="B13" s="6">
        <v>7.6</v>
      </c>
      <c r="C13" s="6">
        <v>12.3</v>
      </c>
      <c r="D13" s="6">
        <v>11.2</v>
      </c>
      <c r="E13" s="6">
        <v>11.2</v>
      </c>
      <c r="F13" s="6">
        <v>14.9</v>
      </c>
      <c r="G13" s="6">
        <v>15.1</v>
      </c>
      <c r="H13" s="6">
        <v>15.6</v>
      </c>
      <c r="I13" s="8">
        <v>15.7</v>
      </c>
      <c r="J13" s="6">
        <v>15.8</v>
      </c>
      <c r="K13" s="6">
        <v>13.1</v>
      </c>
      <c r="L13" s="6">
        <v>15.9</v>
      </c>
      <c r="M13" s="6">
        <v>11.596</v>
      </c>
    </row>
    <row r="14" spans="1:13" ht="12.75">
      <c r="A14" s="3">
        <f t="shared" si="0"/>
        <v>13</v>
      </c>
      <c r="B14" s="6">
        <v>7.6</v>
      </c>
      <c r="C14" s="6">
        <v>11.8</v>
      </c>
      <c r="D14" s="6">
        <v>10.4</v>
      </c>
      <c r="E14" s="6">
        <v>11</v>
      </c>
      <c r="F14" s="6">
        <v>14.3</v>
      </c>
      <c r="G14" s="6">
        <v>15.5</v>
      </c>
      <c r="H14" s="6">
        <v>15.8</v>
      </c>
      <c r="I14" s="8">
        <v>16.3</v>
      </c>
      <c r="J14" s="6">
        <v>15.7</v>
      </c>
      <c r="K14" s="6">
        <v>13.3</v>
      </c>
      <c r="L14" s="6">
        <v>17.1</v>
      </c>
      <c r="M14" s="6">
        <v>11.365</v>
      </c>
    </row>
    <row r="15" spans="1:13" ht="12.75">
      <c r="A15" s="3">
        <f t="shared" si="0"/>
        <v>14</v>
      </c>
      <c r="B15" s="6">
        <v>7.7</v>
      </c>
      <c r="C15" s="8"/>
      <c r="D15" s="6">
        <v>11</v>
      </c>
      <c r="E15" s="6">
        <v>11.2</v>
      </c>
      <c r="F15" s="6">
        <v>14.5</v>
      </c>
      <c r="G15" s="6">
        <v>15.4</v>
      </c>
      <c r="H15" s="6">
        <v>14.7</v>
      </c>
      <c r="I15" s="8">
        <v>15.7</v>
      </c>
      <c r="J15" s="6">
        <v>15.6</v>
      </c>
      <c r="K15" s="6">
        <v>13.4</v>
      </c>
      <c r="L15" s="6">
        <v>17.2</v>
      </c>
      <c r="M15" s="6">
        <v>11.109</v>
      </c>
    </row>
    <row r="16" spans="1:13" ht="12.75">
      <c r="A16" s="3">
        <f t="shared" si="0"/>
        <v>15</v>
      </c>
      <c r="B16" s="6">
        <v>7.6</v>
      </c>
      <c r="C16" s="8">
        <v>16.7</v>
      </c>
      <c r="D16" s="6">
        <v>11</v>
      </c>
      <c r="E16" s="6">
        <v>6.4</v>
      </c>
      <c r="F16" s="6">
        <v>14.7</v>
      </c>
      <c r="G16" s="6">
        <v>15.6</v>
      </c>
      <c r="H16" s="6">
        <v>15.2</v>
      </c>
      <c r="I16" s="8">
        <v>16</v>
      </c>
      <c r="J16" s="6">
        <v>15.2</v>
      </c>
      <c r="K16" s="6">
        <v>12.9</v>
      </c>
      <c r="L16" s="6">
        <v>16.5</v>
      </c>
      <c r="M16" s="6">
        <v>10.926</v>
      </c>
    </row>
    <row r="17" spans="1:13" ht="12.75">
      <c r="A17" s="3">
        <f t="shared" si="0"/>
        <v>16</v>
      </c>
      <c r="B17" s="6">
        <v>7.6</v>
      </c>
      <c r="C17" s="8">
        <v>14.8</v>
      </c>
      <c r="D17" s="6">
        <v>10.8</v>
      </c>
      <c r="E17" s="6">
        <v>2.7</v>
      </c>
      <c r="F17" s="6">
        <v>13.8</v>
      </c>
      <c r="G17" s="6">
        <v>15.2</v>
      </c>
      <c r="H17" s="6">
        <v>15.8</v>
      </c>
      <c r="I17" s="8">
        <v>15.8</v>
      </c>
      <c r="J17" s="6">
        <v>15.4</v>
      </c>
      <c r="K17" s="6">
        <v>12.9</v>
      </c>
      <c r="L17" s="6">
        <v>15</v>
      </c>
      <c r="M17" s="6">
        <v>10.807</v>
      </c>
    </row>
    <row r="18" spans="1:13" ht="12.75">
      <c r="A18" s="3">
        <f t="shared" si="0"/>
        <v>17</v>
      </c>
      <c r="B18" s="6">
        <v>7.5</v>
      </c>
      <c r="C18" s="6">
        <v>12.7</v>
      </c>
      <c r="D18" s="6">
        <v>11.7</v>
      </c>
      <c r="E18" s="6">
        <v>9.5</v>
      </c>
      <c r="F18" s="6">
        <v>13.7</v>
      </c>
      <c r="G18" s="6">
        <v>15.4</v>
      </c>
      <c r="H18" s="6">
        <v>15.9</v>
      </c>
      <c r="I18" s="8">
        <v>15.6</v>
      </c>
      <c r="J18" s="6">
        <v>15.3</v>
      </c>
      <c r="K18" s="6">
        <v>10.2</v>
      </c>
      <c r="L18" s="6">
        <v>10.9</v>
      </c>
      <c r="M18" s="6">
        <v>10.592</v>
      </c>
    </row>
    <row r="19" spans="1:13" ht="12.75">
      <c r="A19" s="3">
        <f t="shared" si="0"/>
        <v>18</v>
      </c>
      <c r="B19" s="6">
        <v>7.4</v>
      </c>
      <c r="C19" s="6">
        <v>12.8</v>
      </c>
      <c r="D19" s="6">
        <v>11.4</v>
      </c>
      <c r="E19" s="6">
        <v>9.6</v>
      </c>
      <c r="F19" s="6">
        <v>13.2</v>
      </c>
      <c r="G19" s="6">
        <v>15.2</v>
      </c>
      <c r="H19" s="6">
        <v>15.4</v>
      </c>
      <c r="I19" s="6">
        <v>15.5</v>
      </c>
      <c r="J19" s="6">
        <v>15.4</v>
      </c>
      <c r="K19" s="6">
        <v>10.5</v>
      </c>
      <c r="L19" s="6">
        <v>10.3</v>
      </c>
      <c r="M19" s="6">
        <v>10.401</v>
      </c>
    </row>
    <row r="20" spans="1:13" ht="12.75">
      <c r="A20" s="3">
        <f t="shared" si="0"/>
        <v>19</v>
      </c>
      <c r="B20" s="6">
        <v>7.3</v>
      </c>
      <c r="C20" s="6">
        <v>12.5</v>
      </c>
      <c r="D20" s="6">
        <v>11</v>
      </c>
      <c r="E20" s="6">
        <v>9.5</v>
      </c>
      <c r="F20" s="6">
        <v>13.3</v>
      </c>
      <c r="G20" s="6">
        <v>15</v>
      </c>
      <c r="H20" s="6">
        <v>15.6</v>
      </c>
      <c r="I20" s="6">
        <v>15.7</v>
      </c>
      <c r="J20" s="6">
        <v>14.7</v>
      </c>
      <c r="K20" s="6">
        <v>10.9</v>
      </c>
      <c r="L20" s="6">
        <v>9.7</v>
      </c>
      <c r="M20" s="6">
        <v>10.289</v>
      </c>
    </row>
    <row r="21" spans="1:13" ht="12.75">
      <c r="A21" s="3">
        <f t="shared" si="0"/>
        <v>20</v>
      </c>
      <c r="B21" s="6">
        <v>7.6</v>
      </c>
      <c r="C21" s="6">
        <v>12.3</v>
      </c>
      <c r="D21" s="6">
        <v>10.3</v>
      </c>
      <c r="E21" s="6">
        <v>10.4</v>
      </c>
      <c r="F21" s="6">
        <v>13</v>
      </c>
      <c r="G21" s="6">
        <v>15.4</v>
      </c>
      <c r="H21" s="6">
        <v>15.6</v>
      </c>
      <c r="I21" s="6">
        <v>15.2</v>
      </c>
      <c r="J21" s="6">
        <v>14.8</v>
      </c>
      <c r="K21" s="6">
        <v>12.2</v>
      </c>
      <c r="L21" s="6">
        <v>11.1</v>
      </c>
      <c r="M21" s="6">
        <v>10.337</v>
      </c>
    </row>
    <row r="22" spans="1:13" ht="12.75">
      <c r="A22" s="3">
        <f t="shared" si="0"/>
        <v>21</v>
      </c>
      <c r="B22" s="6">
        <v>7</v>
      </c>
      <c r="C22" s="6">
        <v>12.1</v>
      </c>
      <c r="D22" s="6">
        <v>10.7</v>
      </c>
      <c r="E22" s="6">
        <v>12.5</v>
      </c>
      <c r="F22" s="6">
        <v>12.5</v>
      </c>
      <c r="G22" s="6">
        <v>16.6</v>
      </c>
      <c r="H22" s="6">
        <v>15.8</v>
      </c>
      <c r="I22" s="6">
        <v>15.6</v>
      </c>
      <c r="J22" s="6">
        <v>15.1</v>
      </c>
      <c r="K22" s="6">
        <v>11.8</v>
      </c>
      <c r="L22" s="6">
        <v>11</v>
      </c>
      <c r="M22" s="6">
        <v>10.43</v>
      </c>
    </row>
    <row r="23" spans="1:13" ht="12.75">
      <c r="A23" s="3">
        <f t="shared" si="0"/>
        <v>22</v>
      </c>
      <c r="B23" s="6">
        <v>7.5</v>
      </c>
      <c r="C23" s="6">
        <v>11.6</v>
      </c>
      <c r="D23" s="6">
        <v>11.1</v>
      </c>
      <c r="E23" s="6">
        <v>11.8</v>
      </c>
      <c r="F23" s="6">
        <v>12.6</v>
      </c>
      <c r="G23" s="6">
        <v>16.8</v>
      </c>
      <c r="H23" s="6">
        <v>15.6</v>
      </c>
      <c r="I23" s="6">
        <v>16</v>
      </c>
      <c r="J23" s="6">
        <v>14.6</v>
      </c>
      <c r="K23" s="6">
        <v>12.3</v>
      </c>
      <c r="L23" s="6">
        <v>11.2</v>
      </c>
      <c r="M23" s="6">
        <v>10.699</v>
      </c>
    </row>
    <row r="24" spans="1:13" ht="12.75">
      <c r="A24" s="3">
        <f t="shared" si="0"/>
        <v>23</v>
      </c>
      <c r="B24" s="6">
        <v>7.2</v>
      </c>
      <c r="C24" s="6">
        <v>11.7</v>
      </c>
      <c r="D24" s="6">
        <v>11.4</v>
      </c>
      <c r="E24" s="6">
        <v>12</v>
      </c>
      <c r="F24" s="8">
        <v>12.6</v>
      </c>
      <c r="G24" s="6">
        <v>17.2</v>
      </c>
      <c r="H24" s="6">
        <v>15.9</v>
      </c>
      <c r="I24" s="6">
        <v>16.3</v>
      </c>
      <c r="J24" s="6">
        <v>14.2</v>
      </c>
      <c r="K24" s="6">
        <v>12.5</v>
      </c>
      <c r="L24" s="6">
        <v>11</v>
      </c>
      <c r="M24" s="6">
        <v>10.742</v>
      </c>
    </row>
    <row r="25" spans="1:13" ht="12.75">
      <c r="A25" s="3">
        <f t="shared" si="0"/>
        <v>24</v>
      </c>
      <c r="B25" s="6">
        <v>7.6</v>
      </c>
      <c r="C25" s="6">
        <v>10.8</v>
      </c>
      <c r="D25" s="6">
        <v>10.2</v>
      </c>
      <c r="E25" s="6">
        <v>11.1</v>
      </c>
      <c r="F25" s="8">
        <v>12.8</v>
      </c>
      <c r="G25" s="6">
        <v>17.1</v>
      </c>
      <c r="H25" s="6">
        <v>15.8</v>
      </c>
      <c r="I25" s="6">
        <v>16.2</v>
      </c>
      <c r="J25" s="6">
        <v>13.8</v>
      </c>
      <c r="K25" s="6">
        <v>12.8</v>
      </c>
      <c r="L25" s="6">
        <v>11.1</v>
      </c>
      <c r="M25" s="6">
        <v>10.768</v>
      </c>
    </row>
    <row r="26" spans="1:13" ht="12.75">
      <c r="A26" s="3">
        <f t="shared" si="0"/>
        <v>25</v>
      </c>
      <c r="B26" s="6">
        <v>9.4</v>
      </c>
      <c r="C26" s="6">
        <v>10.5</v>
      </c>
      <c r="D26" s="6">
        <v>9.8</v>
      </c>
      <c r="E26" s="6">
        <v>11.3</v>
      </c>
      <c r="F26" s="8">
        <v>13.2</v>
      </c>
      <c r="G26" s="6">
        <v>17.4</v>
      </c>
      <c r="H26" s="6">
        <v>15.7</v>
      </c>
      <c r="I26" s="6">
        <v>16</v>
      </c>
      <c r="J26" s="6">
        <v>14</v>
      </c>
      <c r="K26" s="6">
        <v>12.4</v>
      </c>
      <c r="L26" s="6">
        <v>11</v>
      </c>
      <c r="M26" s="6">
        <v>10.82</v>
      </c>
    </row>
    <row r="27" spans="1:13" ht="12.75">
      <c r="A27" s="3">
        <f t="shared" si="0"/>
        <v>26</v>
      </c>
      <c r="B27" s="6">
        <v>6.6</v>
      </c>
      <c r="C27" s="6">
        <v>10.4</v>
      </c>
      <c r="D27" s="6">
        <v>11</v>
      </c>
      <c r="E27" s="6">
        <v>11.9</v>
      </c>
      <c r="F27" s="8">
        <v>13.4</v>
      </c>
      <c r="G27" s="6">
        <v>18.1</v>
      </c>
      <c r="H27" s="6">
        <v>15.8</v>
      </c>
      <c r="I27" s="6">
        <v>16.3</v>
      </c>
      <c r="J27" s="6">
        <v>13.6</v>
      </c>
      <c r="K27" s="6">
        <v>12.6</v>
      </c>
      <c r="L27" s="6">
        <v>11.1</v>
      </c>
      <c r="M27" s="6">
        <v>11.435</v>
      </c>
    </row>
    <row r="28" spans="1:13" ht="12.75">
      <c r="A28" s="3">
        <f t="shared" si="0"/>
        <v>27</v>
      </c>
      <c r="B28" s="6">
        <v>7.1</v>
      </c>
      <c r="C28" s="6">
        <v>10.7</v>
      </c>
      <c r="D28" s="6">
        <v>12</v>
      </c>
      <c r="E28" s="6">
        <v>11.7</v>
      </c>
      <c r="F28" s="8">
        <v>13.5</v>
      </c>
      <c r="G28" s="6">
        <v>17.6</v>
      </c>
      <c r="H28" s="6">
        <v>15.9</v>
      </c>
      <c r="I28" s="6">
        <v>16.7</v>
      </c>
      <c r="J28" s="6">
        <v>14.5</v>
      </c>
      <c r="K28" s="6">
        <v>12.3</v>
      </c>
      <c r="L28" s="6">
        <v>10.8</v>
      </c>
      <c r="M28" s="6">
        <v>11.812</v>
      </c>
    </row>
    <row r="29" spans="1:13" ht="12.75">
      <c r="A29" s="3">
        <f t="shared" si="0"/>
        <v>28</v>
      </c>
      <c r="B29" s="6">
        <v>7.7</v>
      </c>
      <c r="C29" s="6">
        <v>10.8</v>
      </c>
      <c r="D29" s="6">
        <v>12.8</v>
      </c>
      <c r="E29" s="6">
        <v>11.3</v>
      </c>
      <c r="F29" s="8">
        <v>13.3</v>
      </c>
      <c r="G29" s="6">
        <v>17.2</v>
      </c>
      <c r="H29" s="6">
        <v>16</v>
      </c>
      <c r="I29" s="6">
        <v>15.5</v>
      </c>
      <c r="J29" s="6">
        <v>14.8</v>
      </c>
      <c r="K29" s="6">
        <v>12.2</v>
      </c>
      <c r="L29" s="6">
        <v>10</v>
      </c>
      <c r="M29" s="6">
        <v>12.041</v>
      </c>
    </row>
    <row r="30" spans="1:13" ht="12.75">
      <c r="A30" s="3">
        <f t="shared" si="0"/>
        <v>29</v>
      </c>
      <c r="B30" s="6">
        <v>7.5</v>
      </c>
      <c r="D30" s="6">
        <v>12.2</v>
      </c>
      <c r="E30" s="7">
        <v>10.4</v>
      </c>
      <c r="F30" s="6">
        <v>13.4</v>
      </c>
      <c r="G30" s="6">
        <v>17</v>
      </c>
      <c r="H30" s="6">
        <v>16.4</v>
      </c>
      <c r="I30" s="6">
        <v>16</v>
      </c>
      <c r="J30" s="6">
        <v>13.6</v>
      </c>
      <c r="K30" s="6">
        <v>9.4</v>
      </c>
      <c r="L30" s="6">
        <v>10.5</v>
      </c>
      <c r="M30" s="6">
        <v>11.834</v>
      </c>
    </row>
    <row r="31" spans="1:13" ht="15">
      <c r="A31" s="3">
        <f t="shared" si="0"/>
        <v>30</v>
      </c>
      <c r="B31" s="25">
        <v>0</v>
      </c>
      <c r="D31" s="7">
        <v>11.8</v>
      </c>
      <c r="E31" s="7">
        <v>11.5</v>
      </c>
      <c r="F31" s="6">
        <v>14.4</v>
      </c>
      <c r="G31" s="7">
        <v>17.1</v>
      </c>
      <c r="H31" s="7">
        <v>16</v>
      </c>
      <c r="I31" s="6">
        <v>15.9</v>
      </c>
      <c r="J31" s="6">
        <v>14.6</v>
      </c>
      <c r="K31" s="6">
        <v>8</v>
      </c>
      <c r="L31" s="6">
        <v>10.4</v>
      </c>
      <c r="M31" s="6">
        <v>11.844</v>
      </c>
    </row>
    <row r="32" spans="1:13" ht="15">
      <c r="A32" s="3">
        <v>31</v>
      </c>
      <c r="B32" s="25">
        <v>0</v>
      </c>
      <c r="D32" s="7">
        <v>12.5</v>
      </c>
      <c r="F32" s="8">
        <v>14.5</v>
      </c>
      <c r="H32" s="7">
        <v>15.9</v>
      </c>
      <c r="I32" s="6">
        <v>16.1</v>
      </c>
      <c r="K32" s="6">
        <v>7.6</v>
      </c>
      <c r="L32" s="9"/>
      <c r="M32" s="6">
        <v>11.903</v>
      </c>
    </row>
    <row r="33" spans="1:13" ht="12.75">
      <c r="A33" s="1" t="s">
        <v>19</v>
      </c>
      <c r="B33">
        <f>AVERAGE(B2:B32)</f>
        <v>6.919354838709675</v>
      </c>
      <c r="C33">
        <f aca="true" t="shared" si="1" ref="C33:M33">AVERAGE(C2:C32)</f>
        <v>12.714814814814817</v>
      </c>
      <c r="D33">
        <f t="shared" si="1"/>
        <v>11.167741935483873</v>
      </c>
      <c r="E33">
        <f t="shared" si="1"/>
        <v>10.909999999999998</v>
      </c>
      <c r="F33">
        <f t="shared" si="1"/>
        <v>13.306451612903226</v>
      </c>
      <c r="G33">
        <f t="shared" si="1"/>
        <v>15.653333333333334</v>
      </c>
      <c r="H33">
        <f t="shared" si="1"/>
        <v>15.641935483870967</v>
      </c>
      <c r="I33">
        <f t="shared" si="1"/>
        <v>16.07741935483871</v>
      </c>
      <c r="J33">
        <f t="shared" si="1"/>
        <v>14.91666666666667</v>
      </c>
      <c r="K33">
        <f t="shared" si="1"/>
        <v>12.461290322580647</v>
      </c>
      <c r="L33">
        <f t="shared" si="1"/>
        <v>13.516666666666667</v>
      </c>
      <c r="M33">
        <f t="shared" si="1"/>
        <v>10.415322580645162</v>
      </c>
    </row>
    <row r="35" spans="1:13" ht="12.75">
      <c r="A35" s="3">
        <v>2003</v>
      </c>
      <c r="B35" s="2" t="s">
        <v>0</v>
      </c>
      <c r="C35" s="2" t="s">
        <v>1</v>
      </c>
      <c r="D35" s="2" t="s">
        <v>2</v>
      </c>
      <c r="E35" s="2" t="s">
        <v>3</v>
      </c>
      <c r="F35" s="2" t="s">
        <v>4</v>
      </c>
      <c r="G35" s="2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L35" s="2" t="s">
        <v>10</v>
      </c>
      <c r="M35" s="2" t="s">
        <v>11</v>
      </c>
    </row>
    <row r="36" spans="1:13" ht="12.75">
      <c r="A36" s="3">
        <v>1</v>
      </c>
      <c r="B36">
        <f aca="true" t="shared" si="2" ref="B36:M36">(B2*3.7854)*4.205</f>
        <v>114.6067704</v>
      </c>
      <c r="C36">
        <f t="shared" si="2"/>
        <v>213.29593380000003</v>
      </c>
      <c r="D36">
        <f t="shared" si="2"/>
        <v>183.0524805</v>
      </c>
      <c r="E36">
        <f t="shared" si="2"/>
        <v>184.6442412</v>
      </c>
      <c r="F36">
        <f t="shared" si="2"/>
        <v>183.0524805</v>
      </c>
      <c r="G36">
        <f t="shared" si="2"/>
        <v>235.5805836</v>
      </c>
      <c r="H36">
        <f t="shared" si="2"/>
        <v>265.8240369</v>
      </c>
      <c r="I36">
        <f t="shared" si="2"/>
        <v>253.0899513</v>
      </c>
      <c r="J36">
        <f t="shared" si="2"/>
        <v>249.9064299</v>
      </c>
      <c r="K36">
        <f t="shared" si="2"/>
        <v>230.8053015</v>
      </c>
      <c r="L36">
        <f t="shared" si="2"/>
        <v>194.1948054</v>
      </c>
      <c r="M36">
        <f t="shared" si="2"/>
        <v>168.7266342</v>
      </c>
    </row>
    <row r="37" spans="1:13" ht="12.75">
      <c r="A37" s="3">
        <f aca="true" t="shared" si="3" ref="A37:A65">A38-1</f>
        <v>2</v>
      </c>
      <c r="B37">
        <f aca="true" t="shared" si="4" ref="B37:M37">(B3*3.7854)*4.205</f>
        <v>113.0150097</v>
      </c>
      <c r="C37">
        <f t="shared" si="4"/>
        <v>213.29593380000003</v>
      </c>
      <c r="D37">
        <f t="shared" si="4"/>
        <v>178.2771984</v>
      </c>
      <c r="E37">
        <f t="shared" si="4"/>
        <v>187.82776260000003</v>
      </c>
      <c r="F37">
        <f t="shared" si="4"/>
        <v>175.093677</v>
      </c>
      <c r="G37">
        <f t="shared" si="4"/>
        <v>227.62178010000002</v>
      </c>
      <c r="H37">
        <f t="shared" si="4"/>
        <v>248.3146692</v>
      </c>
      <c r="I37">
        <f t="shared" si="4"/>
        <v>261.0487548</v>
      </c>
      <c r="J37">
        <f t="shared" si="4"/>
        <v>243.5393871</v>
      </c>
      <c r="K37">
        <f t="shared" si="4"/>
        <v>238.764105</v>
      </c>
      <c r="L37">
        <f t="shared" si="4"/>
        <v>143.258463</v>
      </c>
      <c r="M37">
        <f t="shared" si="4"/>
        <v>149.6255058</v>
      </c>
    </row>
    <row r="38" spans="1:13" ht="12.75">
      <c r="A38" s="3">
        <f t="shared" si="3"/>
        <v>3</v>
      </c>
      <c r="B38">
        <f aca="true" t="shared" si="5" ref="B38:M38">(B4*3.7854)*4.205</f>
        <v>111.42324900000001</v>
      </c>
      <c r="C38">
        <f t="shared" si="5"/>
        <v>222.84649800000003</v>
      </c>
      <c r="D38">
        <f t="shared" si="5"/>
        <v>173.5019163</v>
      </c>
      <c r="E38">
        <f t="shared" si="5"/>
        <v>197.3783268</v>
      </c>
      <c r="F38">
        <f t="shared" si="5"/>
        <v>186.23600190000002</v>
      </c>
      <c r="G38">
        <f t="shared" si="5"/>
        <v>237.17234430000002</v>
      </c>
      <c r="H38">
        <f t="shared" si="5"/>
        <v>246.72290850000002</v>
      </c>
      <c r="I38">
        <f t="shared" si="5"/>
        <v>270.599319</v>
      </c>
      <c r="J38">
        <f t="shared" si="5"/>
        <v>230.8053015</v>
      </c>
      <c r="K38">
        <f t="shared" si="5"/>
        <v>232.39706220000002</v>
      </c>
      <c r="L38">
        <f t="shared" si="5"/>
        <v>222.84649800000003</v>
      </c>
      <c r="M38">
        <f t="shared" si="5"/>
        <v>135.2996595</v>
      </c>
    </row>
    <row r="39" spans="1:13" ht="12.75">
      <c r="A39" s="3">
        <f t="shared" si="3"/>
        <v>4</v>
      </c>
      <c r="B39">
        <f aca="true" t="shared" si="6" ref="B39:M39">(B5*3.7854)*4.205</f>
        <v>111.42324900000001</v>
      </c>
      <c r="C39">
        <f t="shared" si="6"/>
        <v>232.39706220000002</v>
      </c>
      <c r="D39">
        <f t="shared" si="6"/>
        <v>170.3183949</v>
      </c>
      <c r="E39">
        <f t="shared" si="6"/>
        <v>200.5618482</v>
      </c>
      <c r="F39">
        <f t="shared" si="6"/>
        <v>184.6442412</v>
      </c>
      <c r="G39">
        <f t="shared" si="6"/>
        <v>227.62178010000002</v>
      </c>
      <c r="H39">
        <f t="shared" si="6"/>
        <v>251.49819060000004</v>
      </c>
      <c r="I39">
        <f t="shared" si="6"/>
        <v>254.681712</v>
      </c>
      <c r="J39">
        <f t="shared" si="6"/>
        <v>233.98882289999997</v>
      </c>
      <c r="K39">
        <f t="shared" si="6"/>
        <v>226.0300194</v>
      </c>
      <c r="L39">
        <f t="shared" si="6"/>
        <v>300.84277230000004</v>
      </c>
      <c r="M39">
        <f t="shared" si="6"/>
        <v>128.93261669999998</v>
      </c>
    </row>
    <row r="40" spans="1:13" ht="12.75">
      <c r="A40" s="3">
        <f t="shared" si="3"/>
        <v>5</v>
      </c>
      <c r="B40">
        <f aca="true" t="shared" si="7" ref="B40:M40">(B6*3.7854)*4.205</f>
        <v>120.97381320000001</v>
      </c>
      <c r="C40">
        <f t="shared" si="7"/>
        <v>241.94762640000002</v>
      </c>
      <c r="D40">
        <f t="shared" si="7"/>
        <v>171.91015560000002</v>
      </c>
      <c r="E40">
        <f t="shared" si="7"/>
        <v>192.6030447</v>
      </c>
      <c r="F40">
        <f t="shared" si="7"/>
        <v>202.1536089</v>
      </c>
      <c r="G40">
        <f t="shared" si="7"/>
        <v>218.0712159</v>
      </c>
      <c r="H40">
        <f t="shared" si="7"/>
        <v>254.681712</v>
      </c>
      <c r="I40">
        <f t="shared" si="7"/>
        <v>264.23227620000006</v>
      </c>
      <c r="J40">
        <f t="shared" si="7"/>
        <v>238.764105</v>
      </c>
      <c r="K40">
        <f t="shared" si="7"/>
        <v>213.29593380000003</v>
      </c>
      <c r="L40">
        <f t="shared" si="7"/>
        <v>302.43453300000004</v>
      </c>
      <c r="M40">
        <f t="shared" si="7"/>
        <v>128.93261669999998</v>
      </c>
    </row>
    <row r="41" spans="1:13" ht="12.75">
      <c r="A41" s="3">
        <f t="shared" si="3"/>
        <v>6</v>
      </c>
      <c r="B41">
        <f aca="true" t="shared" si="8" ref="B41:M41">(B7*3.7854)*4.205</f>
        <v>111.42324900000001</v>
      </c>
      <c r="C41">
        <f t="shared" si="8"/>
        <v>237.17234430000002</v>
      </c>
      <c r="D41">
        <f t="shared" si="8"/>
        <v>171.91015560000002</v>
      </c>
      <c r="E41">
        <f t="shared" si="8"/>
        <v>189.4195233</v>
      </c>
      <c r="F41">
        <f t="shared" si="8"/>
        <v>205.3371303</v>
      </c>
      <c r="G41">
        <f t="shared" si="8"/>
        <v>227.62178010000002</v>
      </c>
      <c r="H41">
        <f t="shared" si="8"/>
        <v>243.5393871</v>
      </c>
      <c r="I41">
        <f t="shared" si="8"/>
        <v>262.6405155</v>
      </c>
      <c r="J41">
        <f t="shared" si="8"/>
        <v>241.94762640000002</v>
      </c>
      <c r="K41">
        <f t="shared" si="8"/>
        <v>218.0712159</v>
      </c>
      <c r="L41">
        <f t="shared" si="8"/>
        <v>284.92516529999995</v>
      </c>
      <c r="M41">
        <f t="shared" si="8"/>
        <v>136.8914202</v>
      </c>
    </row>
    <row r="42" spans="1:13" ht="12.75">
      <c r="A42" s="3">
        <f t="shared" si="3"/>
        <v>7</v>
      </c>
      <c r="B42">
        <f aca="true" t="shared" si="9" ref="B42:M42">(B8*3.7854)*4.205</f>
        <v>113.0150097</v>
      </c>
      <c r="C42">
        <f t="shared" si="9"/>
        <v>237.17234430000002</v>
      </c>
      <c r="D42">
        <f t="shared" si="9"/>
        <v>171.91015560000002</v>
      </c>
      <c r="E42">
        <f t="shared" si="9"/>
        <v>191.01128400000002</v>
      </c>
      <c r="F42">
        <f t="shared" si="9"/>
        <v>210.11241239999998</v>
      </c>
      <c r="G42">
        <f t="shared" si="9"/>
        <v>230.8053015</v>
      </c>
      <c r="H42">
        <f t="shared" si="9"/>
        <v>238.764105</v>
      </c>
      <c r="I42">
        <f t="shared" si="9"/>
        <v>259.45699410000003</v>
      </c>
      <c r="J42">
        <f t="shared" si="9"/>
        <v>251.49819060000004</v>
      </c>
      <c r="K42">
        <f t="shared" si="9"/>
        <v>216.4794552</v>
      </c>
      <c r="L42">
        <f t="shared" si="9"/>
        <v>267.4157976</v>
      </c>
      <c r="M42">
        <f t="shared" si="9"/>
        <v>141.650784693</v>
      </c>
    </row>
    <row r="43" spans="1:13" ht="12.75">
      <c r="A43" s="3">
        <f t="shared" si="3"/>
        <v>8</v>
      </c>
      <c r="B43">
        <f aca="true" t="shared" si="10" ref="B43:M43">(B9*3.7854)*4.205</f>
        <v>111.42324900000001</v>
      </c>
      <c r="C43">
        <f t="shared" si="10"/>
        <v>213.29593380000003</v>
      </c>
      <c r="D43">
        <f t="shared" si="10"/>
        <v>176.68543770000002</v>
      </c>
      <c r="E43">
        <f t="shared" si="10"/>
        <v>187.82776260000003</v>
      </c>
      <c r="F43">
        <f t="shared" si="10"/>
        <v>213.29593380000003</v>
      </c>
      <c r="G43">
        <f t="shared" si="10"/>
        <v>233.98882289999997</v>
      </c>
      <c r="H43">
        <f t="shared" si="10"/>
        <v>237.17234430000002</v>
      </c>
      <c r="I43">
        <f t="shared" si="10"/>
        <v>265.8240369</v>
      </c>
      <c r="J43">
        <f t="shared" si="10"/>
        <v>245.1311478</v>
      </c>
      <c r="K43">
        <f t="shared" si="10"/>
        <v>214.8876945</v>
      </c>
      <c r="L43">
        <f t="shared" si="10"/>
        <v>257.86523339999997</v>
      </c>
      <c r="M43">
        <f t="shared" si="10"/>
        <v>147.460711248</v>
      </c>
    </row>
    <row r="44" spans="1:13" ht="12.75">
      <c r="A44" s="3">
        <f t="shared" si="3"/>
        <v>9</v>
      </c>
      <c r="B44">
        <f aca="true" t="shared" si="11" ref="B44:M44">(B10*3.7854)*4.205</f>
        <v>111.42324900000001</v>
      </c>
      <c r="C44">
        <f t="shared" si="11"/>
        <v>213.29593380000003</v>
      </c>
      <c r="D44">
        <f t="shared" si="11"/>
        <v>175.093677</v>
      </c>
      <c r="E44">
        <f t="shared" si="11"/>
        <v>181.46071980000002</v>
      </c>
      <c r="F44">
        <f t="shared" si="11"/>
        <v>227.62178010000002</v>
      </c>
      <c r="G44">
        <f t="shared" si="11"/>
        <v>237.17234430000002</v>
      </c>
      <c r="H44">
        <f t="shared" si="11"/>
        <v>248.3146692</v>
      </c>
      <c r="I44">
        <f t="shared" si="11"/>
        <v>262.6405155</v>
      </c>
      <c r="J44">
        <f t="shared" si="11"/>
        <v>240.3558657</v>
      </c>
      <c r="K44">
        <f t="shared" si="11"/>
        <v>216.4794552</v>
      </c>
      <c r="L44">
        <f t="shared" si="11"/>
        <v>253.0899513</v>
      </c>
      <c r="M44">
        <f t="shared" si="11"/>
        <v>147.572134497</v>
      </c>
    </row>
    <row r="45" spans="1:13" ht="12.75">
      <c r="A45" s="3">
        <f t="shared" si="3"/>
        <v>10</v>
      </c>
      <c r="B45">
        <f aca="true" t="shared" si="12" ref="B45:M45">(B11*3.7854)*4.205</f>
        <v>117.7902918</v>
      </c>
      <c r="C45">
        <f t="shared" si="12"/>
        <v>176.68543770000002</v>
      </c>
      <c r="D45">
        <f t="shared" si="12"/>
        <v>186.23600190000002</v>
      </c>
      <c r="E45">
        <f t="shared" si="12"/>
        <v>186.23600190000002</v>
      </c>
      <c r="F45">
        <f t="shared" si="12"/>
        <v>232.39706220000002</v>
      </c>
      <c r="G45">
        <f t="shared" si="12"/>
        <v>233.98882289999997</v>
      </c>
      <c r="H45">
        <f t="shared" si="12"/>
        <v>237.17234430000002</v>
      </c>
      <c r="I45">
        <f t="shared" si="12"/>
        <v>261.0487548</v>
      </c>
      <c r="J45">
        <f t="shared" si="12"/>
        <v>249.9064299</v>
      </c>
      <c r="K45">
        <f t="shared" si="12"/>
        <v>224.43825869999998</v>
      </c>
      <c r="L45">
        <f t="shared" si="12"/>
        <v>248.3146692</v>
      </c>
      <c r="M45">
        <f t="shared" si="12"/>
        <v>152.01314685</v>
      </c>
    </row>
    <row r="46" spans="1:13" ht="12.75">
      <c r="A46" s="3">
        <f t="shared" si="3"/>
        <v>11</v>
      </c>
      <c r="B46">
        <f aca="true" t="shared" si="13" ref="B46:M46">(B12*3.7854)*4.205</f>
        <v>120.97381320000001</v>
      </c>
      <c r="C46">
        <f t="shared" si="13"/>
        <v>167.13487350000003</v>
      </c>
      <c r="D46">
        <f t="shared" si="13"/>
        <v>181.46071980000002</v>
      </c>
      <c r="E46">
        <f t="shared" si="13"/>
        <v>175.093677</v>
      </c>
      <c r="F46">
        <f t="shared" si="13"/>
        <v>222.84649800000003</v>
      </c>
      <c r="G46">
        <f t="shared" si="13"/>
        <v>232.39706220000002</v>
      </c>
      <c r="H46">
        <f t="shared" si="13"/>
        <v>241.94762640000002</v>
      </c>
      <c r="I46">
        <f t="shared" si="13"/>
        <v>254.681712</v>
      </c>
      <c r="J46">
        <f t="shared" si="13"/>
        <v>229.2135408</v>
      </c>
      <c r="K46">
        <f t="shared" si="13"/>
        <v>203.74536960000003</v>
      </c>
      <c r="L46">
        <f t="shared" si="13"/>
        <v>289.7004474</v>
      </c>
      <c r="M46">
        <f t="shared" si="13"/>
        <v>172.56277748699998</v>
      </c>
    </row>
    <row r="47" spans="1:13" ht="12.75">
      <c r="A47" s="3">
        <f t="shared" si="3"/>
        <v>12</v>
      </c>
      <c r="B47">
        <f aca="true" t="shared" si="14" ref="B47:M47">(B13*3.7854)*4.205</f>
        <v>120.97381320000001</v>
      </c>
      <c r="C47">
        <f t="shared" si="14"/>
        <v>195.78656610000002</v>
      </c>
      <c r="D47">
        <f t="shared" si="14"/>
        <v>178.2771984</v>
      </c>
      <c r="E47">
        <f t="shared" si="14"/>
        <v>178.2771984</v>
      </c>
      <c r="F47">
        <f t="shared" si="14"/>
        <v>237.17234430000002</v>
      </c>
      <c r="G47">
        <f t="shared" si="14"/>
        <v>240.3558657</v>
      </c>
      <c r="H47">
        <f t="shared" si="14"/>
        <v>248.3146692</v>
      </c>
      <c r="I47">
        <f t="shared" si="14"/>
        <v>249.9064299</v>
      </c>
      <c r="J47">
        <f t="shared" si="14"/>
        <v>251.49819060000004</v>
      </c>
      <c r="K47">
        <f t="shared" si="14"/>
        <v>208.5206517</v>
      </c>
      <c r="L47">
        <f t="shared" si="14"/>
        <v>253.0899513</v>
      </c>
      <c r="M47">
        <f t="shared" si="14"/>
        <v>184.58057077200002</v>
      </c>
    </row>
    <row r="48" spans="1:13" ht="12.75">
      <c r="A48" s="3">
        <f t="shared" si="3"/>
        <v>13</v>
      </c>
      <c r="B48">
        <f aca="true" t="shared" si="15" ref="B48:M48">(B14*3.7854)*4.205</f>
        <v>120.97381320000001</v>
      </c>
      <c r="C48">
        <f t="shared" si="15"/>
        <v>187.82776260000003</v>
      </c>
      <c r="D48">
        <f t="shared" si="15"/>
        <v>165.54311280000002</v>
      </c>
      <c r="E48">
        <f t="shared" si="15"/>
        <v>175.093677</v>
      </c>
      <c r="F48">
        <f t="shared" si="15"/>
        <v>227.62178010000002</v>
      </c>
      <c r="G48">
        <f t="shared" si="15"/>
        <v>246.72290850000002</v>
      </c>
      <c r="H48">
        <f t="shared" si="15"/>
        <v>251.49819060000004</v>
      </c>
      <c r="I48">
        <f t="shared" si="15"/>
        <v>259.45699410000003</v>
      </c>
      <c r="J48">
        <f t="shared" si="15"/>
        <v>249.9064299</v>
      </c>
      <c r="K48">
        <f t="shared" si="15"/>
        <v>211.70417310000002</v>
      </c>
      <c r="L48">
        <f t="shared" si="15"/>
        <v>272.19107970000005</v>
      </c>
      <c r="M48">
        <f t="shared" si="15"/>
        <v>180.903603555</v>
      </c>
    </row>
    <row r="49" spans="1:13" ht="12.75">
      <c r="A49" s="3">
        <f t="shared" si="3"/>
        <v>14</v>
      </c>
      <c r="B49">
        <f aca="true" t="shared" si="16" ref="B49:M49">(B15*3.7854)*4.205</f>
        <v>122.5655739</v>
      </c>
      <c r="C49">
        <f t="shared" si="16"/>
        <v>0</v>
      </c>
      <c r="D49">
        <f t="shared" si="16"/>
        <v>175.093677</v>
      </c>
      <c r="E49">
        <f t="shared" si="16"/>
        <v>178.2771984</v>
      </c>
      <c r="F49">
        <f t="shared" si="16"/>
        <v>230.8053015</v>
      </c>
      <c r="G49">
        <f t="shared" si="16"/>
        <v>245.1311478</v>
      </c>
      <c r="H49">
        <f t="shared" si="16"/>
        <v>233.98882289999997</v>
      </c>
      <c r="I49">
        <f t="shared" si="16"/>
        <v>249.9064299</v>
      </c>
      <c r="J49">
        <f t="shared" si="16"/>
        <v>248.3146692</v>
      </c>
      <c r="K49">
        <f t="shared" si="16"/>
        <v>213.29593380000003</v>
      </c>
      <c r="L49">
        <f t="shared" si="16"/>
        <v>273.7828404</v>
      </c>
      <c r="M49">
        <f t="shared" si="16"/>
        <v>176.82869616300002</v>
      </c>
    </row>
    <row r="50" spans="1:13" ht="12.75">
      <c r="A50" s="3">
        <f t="shared" si="3"/>
        <v>15</v>
      </c>
      <c r="B50">
        <f aca="true" t="shared" si="17" ref="B50:M50">(B16*3.7854)*4.205</f>
        <v>120.97381320000001</v>
      </c>
      <c r="C50">
        <f t="shared" si="17"/>
        <v>265.8240369</v>
      </c>
      <c r="D50">
        <f t="shared" si="17"/>
        <v>175.093677</v>
      </c>
      <c r="E50">
        <f t="shared" si="17"/>
        <v>101.87268480000002</v>
      </c>
      <c r="F50">
        <f t="shared" si="17"/>
        <v>233.98882289999997</v>
      </c>
      <c r="G50">
        <f t="shared" si="17"/>
        <v>248.3146692</v>
      </c>
      <c r="H50">
        <f t="shared" si="17"/>
        <v>241.94762640000002</v>
      </c>
      <c r="I50">
        <f t="shared" si="17"/>
        <v>254.681712</v>
      </c>
      <c r="J50">
        <f t="shared" si="17"/>
        <v>241.94762640000002</v>
      </c>
      <c r="K50">
        <f t="shared" si="17"/>
        <v>205.3371303</v>
      </c>
      <c r="L50">
        <f t="shared" si="17"/>
        <v>262.6405155</v>
      </c>
      <c r="M50">
        <f t="shared" si="17"/>
        <v>173.915774082</v>
      </c>
    </row>
    <row r="51" spans="1:13" ht="12.75">
      <c r="A51" s="3">
        <f t="shared" si="3"/>
        <v>16</v>
      </c>
      <c r="B51">
        <f aca="true" t="shared" si="18" ref="B51:M51">(B17*3.7854)*4.205</f>
        <v>120.97381320000001</v>
      </c>
      <c r="C51">
        <f t="shared" si="18"/>
        <v>235.5805836</v>
      </c>
      <c r="D51">
        <f t="shared" si="18"/>
        <v>171.91015560000002</v>
      </c>
      <c r="E51">
        <f t="shared" si="18"/>
        <v>42.977538900000006</v>
      </c>
      <c r="F51">
        <f t="shared" si="18"/>
        <v>219.6629766</v>
      </c>
      <c r="G51">
        <f t="shared" si="18"/>
        <v>241.94762640000002</v>
      </c>
      <c r="H51">
        <f t="shared" si="18"/>
        <v>251.49819060000004</v>
      </c>
      <c r="I51">
        <f t="shared" si="18"/>
        <v>251.49819060000004</v>
      </c>
      <c r="J51">
        <f t="shared" si="18"/>
        <v>245.1311478</v>
      </c>
      <c r="K51">
        <f t="shared" si="18"/>
        <v>205.3371303</v>
      </c>
      <c r="L51">
        <f t="shared" si="18"/>
        <v>238.764105</v>
      </c>
      <c r="M51">
        <f t="shared" si="18"/>
        <v>172.021578849</v>
      </c>
    </row>
    <row r="52" spans="1:13" ht="12.75">
      <c r="A52" s="3">
        <f t="shared" si="3"/>
        <v>17</v>
      </c>
      <c r="B52">
        <f aca="true" t="shared" si="19" ref="B52:M52">(B18*3.7854)*4.205</f>
        <v>119.3820525</v>
      </c>
      <c r="C52">
        <f t="shared" si="19"/>
        <v>202.1536089</v>
      </c>
      <c r="D52">
        <f t="shared" si="19"/>
        <v>186.23600190000002</v>
      </c>
      <c r="E52">
        <f t="shared" si="19"/>
        <v>151.21726650000002</v>
      </c>
      <c r="F52">
        <f t="shared" si="19"/>
        <v>218.0712159</v>
      </c>
      <c r="G52">
        <f t="shared" si="19"/>
        <v>245.1311478</v>
      </c>
      <c r="H52">
        <f t="shared" si="19"/>
        <v>253.0899513</v>
      </c>
      <c r="I52">
        <f t="shared" si="19"/>
        <v>248.3146692</v>
      </c>
      <c r="J52">
        <f t="shared" si="19"/>
        <v>243.5393871</v>
      </c>
      <c r="K52">
        <f t="shared" si="19"/>
        <v>162.3595914</v>
      </c>
      <c r="L52">
        <f t="shared" si="19"/>
        <v>173.5019163</v>
      </c>
      <c r="M52">
        <f t="shared" si="19"/>
        <v>168.59929334400002</v>
      </c>
    </row>
    <row r="53" spans="1:13" ht="12.75">
      <c r="A53" s="3">
        <f t="shared" si="3"/>
        <v>18</v>
      </c>
      <c r="B53">
        <f aca="true" t="shared" si="20" ref="B53:M53">(B19*3.7854)*4.205</f>
        <v>117.7902918</v>
      </c>
      <c r="C53">
        <f t="shared" si="20"/>
        <v>203.74536960000003</v>
      </c>
      <c r="D53">
        <f t="shared" si="20"/>
        <v>181.46071980000002</v>
      </c>
      <c r="E53">
        <f t="shared" si="20"/>
        <v>152.8090272</v>
      </c>
      <c r="F53">
        <f t="shared" si="20"/>
        <v>210.11241239999998</v>
      </c>
      <c r="G53">
        <f t="shared" si="20"/>
        <v>241.94762640000002</v>
      </c>
      <c r="H53">
        <f t="shared" si="20"/>
        <v>245.1311478</v>
      </c>
      <c r="I53">
        <f t="shared" si="20"/>
        <v>246.72290850000002</v>
      </c>
      <c r="J53">
        <f t="shared" si="20"/>
        <v>245.1311478</v>
      </c>
      <c r="K53">
        <f t="shared" si="20"/>
        <v>167.13487350000003</v>
      </c>
      <c r="L53">
        <f t="shared" si="20"/>
        <v>163.9513521</v>
      </c>
      <c r="M53">
        <f t="shared" si="20"/>
        <v>165.559030407</v>
      </c>
    </row>
    <row r="54" spans="1:13" ht="12.75">
      <c r="A54" s="3">
        <f t="shared" si="3"/>
        <v>19</v>
      </c>
      <c r="B54">
        <f aca="true" t="shared" si="21" ref="B54:M54">(B20*3.7854)*4.205</f>
        <v>116.19853110000001</v>
      </c>
      <c r="C54">
        <f t="shared" si="21"/>
        <v>198.9700875</v>
      </c>
      <c r="D54">
        <f t="shared" si="21"/>
        <v>175.093677</v>
      </c>
      <c r="E54">
        <f t="shared" si="21"/>
        <v>151.21726650000002</v>
      </c>
      <c r="F54">
        <f t="shared" si="21"/>
        <v>211.70417310000002</v>
      </c>
      <c r="G54">
        <f t="shared" si="21"/>
        <v>238.764105</v>
      </c>
      <c r="H54">
        <f t="shared" si="21"/>
        <v>248.3146692</v>
      </c>
      <c r="I54">
        <f t="shared" si="21"/>
        <v>249.9064299</v>
      </c>
      <c r="J54">
        <f t="shared" si="21"/>
        <v>233.98882289999997</v>
      </c>
      <c r="K54">
        <f t="shared" si="21"/>
        <v>173.5019163</v>
      </c>
      <c r="L54">
        <f t="shared" si="21"/>
        <v>154.40078789999998</v>
      </c>
      <c r="M54">
        <f t="shared" si="21"/>
        <v>163.776258423</v>
      </c>
    </row>
    <row r="55" spans="1:13" ht="12.75">
      <c r="A55" s="3">
        <f t="shared" si="3"/>
        <v>20</v>
      </c>
      <c r="B55">
        <f aca="true" t="shared" si="22" ref="B55:M55">(B21*3.7854)*4.205</f>
        <v>120.97381320000001</v>
      </c>
      <c r="C55">
        <f t="shared" si="22"/>
        <v>195.78656610000002</v>
      </c>
      <c r="D55">
        <f t="shared" si="22"/>
        <v>163.9513521</v>
      </c>
      <c r="E55">
        <f t="shared" si="22"/>
        <v>165.54311280000002</v>
      </c>
      <c r="F55">
        <f t="shared" si="22"/>
        <v>206.928891</v>
      </c>
      <c r="G55">
        <f t="shared" si="22"/>
        <v>245.1311478</v>
      </c>
      <c r="H55">
        <f t="shared" si="22"/>
        <v>248.3146692</v>
      </c>
      <c r="I55">
        <f t="shared" si="22"/>
        <v>241.94762640000002</v>
      </c>
      <c r="J55">
        <f t="shared" si="22"/>
        <v>235.5805836</v>
      </c>
      <c r="K55">
        <f t="shared" si="22"/>
        <v>194.1948054</v>
      </c>
      <c r="L55">
        <f t="shared" si="22"/>
        <v>176.68543770000002</v>
      </c>
      <c r="M55">
        <f t="shared" si="22"/>
        <v>164.540303559</v>
      </c>
    </row>
    <row r="56" spans="1:13" ht="12.75">
      <c r="A56" s="3">
        <f t="shared" si="3"/>
        <v>21</v>
      </c>
      <c r="B56">
        <f aca="true" t="shared" si="23" ref="B56:M56">(B22*3.7854)*4.205</f>
        <v>111.42324900000001</v>
      </c>
      <c r="C56">
        <f t="shared" si="23"/>
        <v>192.6030447</v>
      </c>
      <c r="D56">
        <f t="shared" si="23"/>
        <v>170.3183949</v>
      </c>
      <c r="E56">
        <f t="shared" si="23"/>
        <v>198.9700875</v>
      </c>
      <c r="F56">
        <f t="shared" si="23"/>
        <v>198.9700875</v>
      </c>
      <c r="G56">
        <f t="shared" si="23"/>
        <v>264.23227620000006</v>
      </c>
      <c r="H56">
        <f t="shared" si="23"/>
        <v>251.49819060000004</v>
      </c>
      <c r="I56">
        <f t="shared" si="23"/>
        <v>248.3146692</v>
      </c>
      <c r="J56">
        <f t="shared" si="23"/>
        <v>240.3558657</v>
      </c>
      <c r="K56">
        <f t="shared" si="23"/>
        <v>187.82776260000003</v>
      </c>
      <c r="L56">
        <f t="shared" si="23"/>
        <v>175.093677</v>
      </c>
      <c r="M56">
        <f t="shared" si="23"/>
        <v>166.02064101</v>
      </c>
    </row>
    <row r="57" spans="1:13" ht="12.75">
      <c r="A57" s="3">
        <f t="shared" si="3"/>
        <v>22</v>
      </c>
      <c r="B57">
        <f aca="true" t="shared" si="24" ref="B57:M57">(B23*3.7854)*4.205</f>
        <v>119.3820525</v>
      </c>
      <c r="C57">
        <f t="shared" si="24"/>
        <v>184.6442412</v>
      </c>
      <c r="D57">
        <f t="shared" si="24"/>
        <v>176.68543770000002</v>
      </c>
      <c r="E57">
        <f t="shared" si="24"/>
        <v>187.82776260000003</v>
      </c>
      <c r="F57">
        <f t="shared" si="24"/>
        <v>200.5618482</v>
      </c>
      <c r="G57">
        <f t="shared" si="24"/>
        <v>267.4157976</v>
      </c>
      <c r="H57">
        <f t="shared" si="24"/>
        <v>248.3146692</v>
      </c>
      <c r="I57">
        <f t="shared" si="24"/>
        <v>254.681712</v>
      </c>
      <c r="J57">
        <f t="shared" si="24"/>
        <v>232.39706220000002</v>
      </c>
      <c r="K57">
        <f t="shared" si="24"/>
        <v>195.78656610000002</v>
      </c>
      <c r="L57">
        <f t="shared" si="24"/>
        <v>178.2771984</v>
      </c>
      <c r="M57">
        <f t="shared" si="24"/>
        <v>170.302477293</v>
      </c>
    </row>
    <row r="58" spans="1:13" ht="12.75">
      <c r="A58" s="3">
        <f t="shared" si="3"/>
        <v>23</v>
      </c>
      <c r="B58">
        <f aca="true" t="shared" si="25" ref="B58:M58">(B24*3.7854)*4.205</f>
        <v>114.6067704</v>
      </c>
      <c r="C58">
        <f t="shared" si="25"/>
        <v>186.23600190000002</v>
      </c>
      <c r="D58">
        <f t="shared" si="25"/>
        <v>181.46071980000002</v>
      </c>
      <c r="E58">
        <f t="shared" si="25"/>
        <v>191.01128400000002</v>
      </c>
      <c r="F58">
        <f t="shared" si="25"/>
        <v>200.5618482</v>
      </c>
      <c r="G58">
        <f t="shared" si="25"/>
        <v>273.7828404</v>
      </c>
      <c r="H58">
        <f t="shared" si="25"/>
        <v>253.0899513</v>
      </c>
      <c r="I58">
        <f t="shared" si="25"/>
        <v>259.45699410000003</v>
      </c>
      <c r="J58">
        <f t="shared" si="25"/>
        <v>226.0300194</v>
      </c>
      <c r="K58">
        <f t="shared" si="25"/>
        <v>198.9700875</v>
      </c>
      <c r="L58">
        <f t="shared" si="25"/>
        <v>175.093677</v>
      </c>
      <c r="M58">
        <f t="shared" si="25"/>
        <v>170.98693439400003</v>
      </c>
    </row>
    <row r="59" spans="1:13" ht="12.75">
      <c r="A59" s="3">
        <f t="shared" si="3"/>
        <v>24</v>
      </c>
      <c r="B59">
        <f aca="true" t="shared" si="26" ref="B59:M59">(B25*3.7854)*4.205</f>
        <v>120.97381320000001</v>
      </c>
      <c r="C59">
        <f t="shared" si="26"/>
        <v>171.91015560000002</v>
      </c>
      <c r="D59">
        <f t="shared" si="26"/>
        <v>162.3595914</v>
      </c>
      <c r="E59">
        <f t="shared" si="26"/>
        <v>176.68543770000002</v>
      </c>
      <c r="F59">
        <f t="shared" si="26"/>
        <v>203.74536960000003</v>
      </c>
      <c r="G59">
        <f t="shared" si="26"/>
        <v>272.19107970000005</v>
      </c>
      <c r="H59">
        <f t="shared" si="26"/>
        <v>251.49819060000004</v>
      </c>
      <c r="I59">
        <f t="shared" si="26"/>
        <v>257.86523339999997</v>
      </c>
      <c r="J59">
        <f t="shared" si="26"/>
        <v>219.6629766</v>
      </c>
      <c r="K59">
        <f t="shared" si="26"/>
        <v>203.74536960000003</v>
      </c>
      <c r="L59">
        <f t="shared" si="26"/>
        <v>176.68543770000002</v>
      </c>
      <c r="M59">
        <f t="shared" si="26"/>
        <v>171.400792176</v>
      </c>
    </row>
    <row r="60" spans="1:13" ht="12.75">
      <c r="A60" s="3">
        <f t="shared" si="3"/>
        <v>25</v>
      </c>
      <c r="B60">
        <f aca="true" t="shared" si="27" ref="B60:M60">(B26*3.7854)*4.205</f>
        <v>149.6255058</v>
      </c>
      <c r="C60">
        <f t="shared" si="27"/>
        <v>167.13487350000003</v>
      </c>
      <c r="D60">
        <f t="shared" si="27"/>
        <v>155.99254860000002</v>
      </c>
      <c r="E60">
        <f t="shared" si="27"/>
        <v>179.8689591</v>
      </c>
      <c r="F60">
        <f t="shared" si="27"/>
        <v>210.11241239999998</v>
      </c>
      <c r="G60">
        <f t="shared" si="27"/>
        <v>276.9663618</v>
      </c>
      <c r="H60">
        <f t="shared" si="27"/>
        <v>249.9064299</v>
      </c>
      <c r="I60">
        <f t="shared" si="27"/>
        <v>254.681712</v>
      </c>
      <c r="J60">
        <f t="shared" si="27"/>
        <v>222.84649800000003</v>
      </c>
      <c r="K60">
        <f t="shared" si="27"/>
        <v>197.3783268</v>
      </c>
      <c r="L60">
        <f t="shared" si="27"/>
        <v>175.093677</v>
      </c>
      <c r="M60">
        <f t="shared" si="27"/>
        <v>172.22850774</v>
      </c>
    </row>
    <row r="61" spans="1:13" ht="12.75">
      <c r="A61" s="3">
        <f t="shared" si="3"/>
        <v>26</v>
      </c>
      <c r="B61">
        <f aca="true" t="shared" si="28" ref="B61:M61">(B27*3.7854)*4.205</f>
        <v>105.05620619999999</v>
      </c>
      <c r="C61">
        <f t="shared" si="28"/>
        <v>165.54311280000002</v>
      </c>
      <c r="D61">
        <f t="shared" si="28"/>
        <v>175.093677</v>
      </c>
      <c r="E61">
        <f t="shared" si="28"/>
        <v>189.4195233</v>
      </c>
      <c r="F61">
        <f t="shared" si="28"/>
        <v>213.29593380000003</v>
      </c>
      <c r="G61">
        <f t="shared" si="28"/>
        <v>288.1086867</v>
      </c>
      <c r="H61">
        <f t="shared" si="28"/>
        <v>251.49819060000004</v>
      </c>
      <c r="I61">
        <f t="shared" si="28"/>
        <v>259.45699410000003</v>
      </c>
      <c r="J61">
        <f t="shared" si="28"/>
        <v>216.4794552</v>
      </c>
      <c r="K61">
        <f t="shared" si="28"/>
        <v>200.5618482</v>
      </c>
      <c r="L61">
        <f t="shared" si="28"/>
        <v>176.68543770000002</v>
      </c>
      <c r="M61">
        <f t="shared" si="28"/>
        <v>182.01783604500002</v>
      </c>
    </row>
    <row r="62" spans="1:13" ht="12.75">
      <c r="A62" s="3">
        <f t="shared" si="3"/>
        <v>27</v>
      </c>
      <c r="B62">
        <f aca="true" t="shared" si="29" ref="B62:M62">(B28*3.7854)*4.205</f>
        <v>113.0150097</v>
      </c>
      <c r="C62">
        <f t="shared" si="29"/>
        <v>170.3183949</v>
      </c>
      <c r="D62">
        <f t="shared" si="29"/>
        <v>191.01128400000002</v>
      </c>
      <c r="E62">
        <f t="shared" si="29"/>
        <v>186.23600190000002</v>
      </c>
      <c r="F62">
        <f t="shared" si="29"/>
        <v>214.8876945</v>
      </c>
      <c r="G62">
        <f t="shared" si="29"/>
        <v>280.14988320000003</v>
      </c>
      <c r="H62">
        <f t="shared" si="29"/>
        <v>253.0899513</v>
      </c>
      <c r="I62">
        <f t="shared" si="29"/>
        <v>265.8240369</v>
      </c>
      <c r="J62">
        <f t="shared" si="29"/>
        <v>230.8053015</v>
      </c>
      <c r="K62">
        <f t="shared" si="29"/>
        <v>195.78656610000002</v>
      </c>
      <c r="L62">
        <f t="shared" si="29"/>
        <v>171.91015560000002</v>
      </c>
      <c r="M62">
        <f t="shared" si="29"/>
        <v>188.018773884</v>
      </c>
    </row>
    <row r="63" spans="1:13" ht="12.75">
      <c r="A63" s="3">
        <f t="shared" si="3"/>
        <v>28</v>
      </c>
      <c r="B63">
        <f aca="true" t="shared" si="30" ref="B63:M63">(B29*3.7854)*4.205</f>
        <v>122.5655739</v>
      </c>
      <c r="C63">
        <f t="shared" si="30"/>
        <v>171.91015560000002</v>
      </c>
      <c r="D63">
        <f t="shared" si="30"/>
        <v>203.74536960000003</v>
      </c>
      <c r="E63">
        <f t="shared" si="30"/>
        <v>179.8689591</v>
      </c>
      <c r="F63">
        <f t="shared" si="30"/>
        <v>211.70417310000002</v>
      </c>
      <c r="G63">
        <f t="shared" si="30"/>
        <v>273.7828404</v>
      </c>
      <c r="H63">
        <f t="shared" si="30"/>
        <v>254.681712</v>
      </c>
      <c r="I63">
        <f t="shared" si="30"/>
        <v>246.72290850000002</v>
      </c>
      <c r="J63">
        <f t="shared" si="30"/>
        <v>235.5805836</v>
      </c>
      <c r="K63">
        <f t="shared" si="30"/>
        <v>194.1948054</v>
      </c>
      <c r="L63">
        <f t="shared" si="30"/>
        <v>159.17607</v>
      </c>
      <c r="M63">
        <f t="shared" si="30"/>
        <v>191.663905887</v>
      </c>
    </row>
    <row r="64" spans="1:13" ht="12.75">
      <c r="A64" s="3">
        <f t="shared" si="3"/>
        <v>29</v>
      </c>
      <c r="B64">
        <f aca="true" t="shared" si="31" ref="B64:M64">(B30*3.7854)*4.205</f>
        <v>119.3820525</v>
      </c>
      <c r="C64">
        <f t="shared" si="31"/>
        <v>0</v>
      </c>
      <c r="D64">
        <f t="shared" si="31"/>
        <v>194.1948054</v>
      </c>
      <c r="E64">
        <f t="shared" si="31"/>
        <v>165.54311280000002</v>
      </c>
      <c r="F64">
        <f t="shared" si="31"/>
        <v>213.29593380000003</v>
      </c>
      <c r="G64">
        <f t="shared" si="31"/>
        <v>270.599319</v>
      </c>
      <c r="H64">
        <f t="shared" si="31"/>
        <v>261.0487548</v>
      </c>
      <c r="I64">
        <f t="shared" si="31"/>
        <v>254.681712</v>
      </c>
      <c r="J64">
        <f t="shared" si="31"/>
        <v>216.4794552</v>
      </c>
      <c r="K64">
        <f t="shared" si="31"/>
        <v>149.6255058</v>
      </c>
      <c r="L64">
        <f t="shared" si="31"/>
        <v>167.13487350000003</v>
      </c>
      <c r="M64">
        <f t="shared" si="31"/>
        <v>188.368961238</v>
      </c>
    </row>
    <row r="65" spans="1:13" ht="12.75">
      <c r="A65" s="3">
        <f t="shared" si="3"/>
        <v>30</v>
      </c>
      <c r="B65">
        <f aca="true" t="shared" si="32" ref="B65:M65">(B31*3.7854)*4.205</f>
        <v>0</v>
      </c>
      <c r="C65">
        <f t="shared" si="32"/>
        <v>0</v>
      </c>
      <c r="D65">
        <f t="shared" si="32"/>
        <v>187.82776260000003</v>
      </c>
      <c r="E65">
        <f t="shared" si="32"/>
        <v>183.0524805</v>
      </c>
      <c r="F65">
        <f t="shared" si="32"/>
        <v>229.2135408</v>
      </c>
      <c r="G65">
        <f t="shared" si="32"/>
        <v>272.19107970000005</v>
      </c>
      <c r="H65">
        <f t="shared" si="32"/>
        <v>254.681712</v>
      </c>
      <c r="I65">
        <f t="shared" si="32"/>
        <v>253.0899513</v>
      </c>
      <c r="J65">
        <f t="shared" si="32"/>
        <v>232.39706220000002</v>
      </c>
      <c r="K65">
        <f t="shared" si="32"/>
        <v>127.340856</v>
      </c>
      <c r="L65">
        <f t="shared" si="32"/>
        <v>165.54311280000002</v>
      </c>
      <c r="M65">
        <f t="shared" si="32"/>
        <v>188.528137308</v>
      </c>
    </row>
    <row r="66" spans="1:13" ht="12.75">
      <c r="A66" s="3">
        <v>31</v>
      </c>
      <c r="B66">
        <f aca="true" t="shared" si="33" ref="B66:M66">(B32*3.7854)*4.205</f>
        <v>0</v>
      </c>
      <c r="C66">
        <f t="shared" si="33"/>
        <v>0</v>
      </c>
      <c r="D66">
        <f t="shared" si="33"/>
        <v>198.9700875</v>
      </c>
      <c r="E66">
        <f t="shared" si="33"/>
        <v>0</v>
      </c>
      <c r="F66">
        <f t="shared" si="33"/>
        <v>230.8053015</v>
      </c>
      <c r="G66">
        <f t="shared" si="33"/>
        <v>0</v>
      </c>
      <c r="H66">
        <f t="shared" si="33"/>
        <v>253.0899513</v>
      </c>
      <c r="I66">
        <f t="shared" si="33"/>
        <v>256.27347270000007</v>
      </c>
      <c r="J66">
        <f t="shared" si="33"/>
        <v>0</v>
      </c>
      <c r="K66">
        <f t="shared" si="33"/>
        <v>120.97381320000001</v>
      </c>
      <c r="L66">
        <f t="shared" si="33"/>
        <v>0</v>
      </c>
      <c r="M66">
        <f t="shared" si="33"/>
        <v>189.46727612100003</v>
      </c>
    </row>
    <row r="67" spans="1:13" ht="12.75">
      <c r="A67" s="1" t="s">
        <v>17</v>
      </c>
      <c r="B67">
        <f aca="true" t="shared" si="34" ref="B67:M67">SUM(B36:B66)</f>
        <v>3414.326701500001</v>
      </c>
      <c r="C67">
        <f t="shared" si="34"/>
        <v>5464.5144831</v>
      </c>
      <c r="D67">
        <f t="shared" si="34"/>
        <v>5510.675543400001</v>
      </c>
      <c r="E67">
        <f t="shared" si="34"/>
        <v>5209.8327711</v>
      </c>
      <c r="F67">
        <f t="shared" si="34"/>
        <v>6566.0128875</v>
      </c>
      <c r="G67">
        <f t="shared" si="34"/>
        <v>7474.908247200002</v>
      </c>
      <c r="H67">
        <f t="shared" si="34"/>
        <v>7718.4476343000015</v>
      </c>
      <c r="I67">
        <f t="shared" si="34"/>
        <v>7933.335328800001</v>
      </c>
      <c r="J67">
        <f t="shared" si="34"/>
        <v>7123.129132499999</v>
      </c>
      <c r="K67">
        <f t="shared" si="34"/>
        <v>6148.9715841</v>
      </c>
      <c r="L67">
        <f t="shared" si="34"/>
        <v>6454.5896385</v>
      </c>
      <c r="M67">
        <f t="shared" si="34"/>
        <v>5139.397360125001</v>
      </c>
    </row>
    <row r="69" spans="1:4" ht="12.75">
      <c r="A69" s="20" t="s">
        <v>12</v>
      </c>
      <c r="D69">
        <f>SUM(B67:M67)</f>
        <v>74158.14131212501</v>
      </c>
    </row>
    <row r="70" spans="1:4" ht="12.75">
      <c r="A70" s="20" t="s">
        <v>13</v>
      </c>
      <c r="D70">
        <f>SUM(F67:K67)</f>
        <v>42964.804814400006</v>
      </c>
    </row>
    <row r="71" spans="1:4" ht="12.75">
      <c r="A71" s="20" t="s">
        <v>14</v>
      </c>
      <c r="D71">
        <f>SUM(B67:E67,L67:M67)</f>
        <v>31193.336497725006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0">
      <selection activeCell="B34" sqref="B34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3">
        <v>1</v>
      </c>
      <c r="B2" s="11">
        <v>0</v>
      </c>
      <c r="C2" s="10">
        <v>7.75728</v>
      </c>
      <c r="D2" s="10">
        <v>8.17488</v>
      </c>
      <c r="E2" s="6">
        <v>10.4</v>
      </c>
      <c r="F2" s="6">
        <v>4.1</v>
      </c>
      <c r="G2" s="6">
        <v>0.14</v>
      </c>
      <c r="H2" s="12">
        <v>7.8</v>
      </c>
      <c r="I2" s="11">
        <v>0</v>
      </c>
      <c r="J2" s="14">
        <v>0.14</v>
      </c>
      <c r="K2" s="14">
        <v>1.4</v>
      </c>
      <c r="L2" s="6">
        <v>5.8</v>
      </c>
      <c r="M2" s="6">
        <v>5.4</v>
      </c>
    </row>
    <row r="3" spans="1:13" ht="12.75">
      <c r="A3" s="3">
        <f aca="true" t="shared" si="0" ref="A3:A30">A4-1</f>
        <v>2</v>
      </c>
      <c r="B3" s="11">
        <v>0</v>
      </c>
      <c r="C3" s="10">
        <v>8.1936</v>
      </c>
      <c r="D3" s="10">
        <v>8.5536</v>
      </c>
      <c r="E3" s="6">
        <v>9.3</v>
      </c>
      <c r="F3" s="6">
        <v>4.4</v>
      </c>
      <c r="G3" s="6">
        <v>0.17</v>
      </c>
      <c r="H3" s="12">
        <v>10.4</v>
      </c>
      <c r="I3" s="11">
        <v>0</v>
      </c>
      <c r="J3" s="14">
        <v>0.18</v>
      </c>
      <c r="K3" s="14">
        <v>2</v>
      </c>
      <c r="L3" s="6">
        <v>6.2</v>
      </c>
      <c r="M3" s="6">
        <v>5.4</v>
      </c>
    </row>
    <row r="4" spans="1:13" ht="12.75">
      <c r="A4" s="3">
        <f t="shared" si="0"/>
        <v>3</v>
      </c>
      <c r="B4" s="11">
        <v>0</v>
      </c>
      <c r="C4" s="10">
        <v>8.55072</v>
      </c>
      <c r="D4" s="10">
        <v>8.748</v>
      </c>
      <c r="E4" s="6">
        <v>10.2</v>
      </c>
      <c r="F4" s="6">
        <v>3.7</v>
      </c>
      <c r="G4" s="6">
        <v>0.13</v>
      </c>
      <c r="H4" s="12">
        <v>10</v>
      </c>
      <c r="I4" s="11">
        <v>0.56</v>
      </c>
      <c r="J4" s="14">
        <v>0.19</v>
      </c>
      <c r="K4" s="14">
        <v>2.6</v>
      </c>
      <c r="L4" s="6">
        <v>6.3</v>
      </c>
      <c r="M4" s="6">
        <v>5.5</v>
      </c>
    </row>
    <row r="5" spans="1:13" ht="12.75">
      <c r="A5" s="3">
        <f t="shared" si="0"/>
        <v>4</v>
      </c>
      <c r="B5" s="11">
        <v>0</v>
      </c>
      <c r="C5" s="10">
        <v>9.48528</v>
      </c>
      <c r="D5" s="10">
        <v>9.00288</v>
      </c>
      <c r="E5" s="6">
        <v>10.3</v>
      </c>
      <c r="F5" s="6">
        <v>2.6</v>
      </c>
      <c r="G5" s="6">
        <v>2.2</v>
      </c>
      <c r="H5" s="12">
        <v>8.4</v>
      </c>
      <c r="I5" s="11">
        <v>0.3</v>
      </c>
      <c r="J5" s="14">
        <v>0.18</v>
      </c>
      <c r="K5" s="14">
        <v>2.2</v>
      </c>
      <c r="L5" s="6">
        <v>7.5</v>
      </c>
      <c r="M5" s="6">
        <v>0.66</v>
      </c>
    </row>
    <row r="6" spans="1:13" ht="12.75">
      <c r="A6" s="3">
        <f t="shared" si="0"/>
        <v>5</v>
      </c>
      <c r="B6" s="11">
        <v>0</v>
      </c>
      <c r="C6" s="10">
        <v>9.43488</v>
      </c>
      <c r="D6" s="10">
        <v>8.9568</v>
      </c>
      <c r="E6" s="6">
        <v>10.3</v>
      </c>
      <c r="F6" s="6">
        <v>1.4</v>
      </c>
      <c r="G6" s="6">
        <v>2.8</v>
      </c>
      <c r="H6" s="12">
        <v>7.1</v>
      </c>
      <c r="I6" s="11">
        <v>0</v>
      </c>
      <c r="J6" s="14">
        <v>0.22</v>
      </c>
      <c r="K6" s="14">
        <v>2</v>
      </c>
      <c r="L6" s="6">
        <v>7.8</v>
      </c>
      <c r="M6" s="6">
        <v>0.48</v>
      </c>
    </row>
    <row r="7" spans="1:13" ht="12.75">
      <c r="A7" s="3">
        <f t="shared" si="0"/>
        <v>6</v>
      </c>
      <c r="B7" s="11">
        <v>0</v>
      </c>
      <c r="C7" s="10">
        <v>8.7264</v>
      </c>
      <c r="D7" s="10">
        <v>8.7624</v>
      </c>
      <c r="E7" s="6">
        <v>10.2</v>
      </c>
      <c r="F7" s="6">
        <v>0.95</v>
      </c>
      <c r="G7" s="6">
        <v>1.8</v>
      </c>
      <c r="H7" s="12">
        <v>5.6</v>
      </c>
      <c r="I7" s="11">
        <v>0</v>
      </c>
      <c r="J7" s="14">
        <v>0.24</v>
      </c>
      <c r="K7" s="14">
        <v>1.8</v>
      </c>
      <c r="L7" s="6">
        <v>7.3</v>
      </c>
      <c r="M7" s="6">
        <v>5.5</v>
      </c>
    </row>
    <row r="8" spans="1:13" ht="12.75">
      <c r="A8" s="3">
        <f t="shared" si="0"/>
        <v>7</v>
      </c>
      <c r="B8" s="11">
        <v>0</v>
      </c>
      <c r="C8" s="10">
        <v>10.764</v>
      </c>
      <c r="D8" s="10">
        <v>8.62272</v>
      </c>
      <c r="E8" s="6">
        <v>10.4</v>
      </c>
      <c r="F8" s="6">
        <v>0.47</v>
      </c>
      <c r="G8" s="6">
        <v>0.83</v>
      </c>
      <c r="H8" s="12">
        <v>4.1</v>
      </c>
      <c r="I8" s="11">
        <v>0</v>
      </c>
      <c r="J8" s="14">
        <v>0.23</v>
      </c>
      <c r="K8" s="14">
        <v>3.3</v>
      </c>
      <c r="L8" s="6">
        <v>7.5</v>
      </c>
      <c r="M8" s="6">
        <v>5.9</v>
      </c>
    </row>
    <row r="9" spans="1:13" ht="12.75">
      <c r="A9" s="3">
        <f t="shared" si="0"/>
        <v>8</v>
      </c>
      <c r="B9" s="11">
        <v>0</v>
      </c>
      <c r="C9" s="10">
        <v>10.14912</v>
      </c>
      <c r="D9" s="10">
        <v>8.4528</v>
      </c>
      <c r="E9" s="6">
        <v>10.5</v>
      </c>
      <c r="F9" s="6">
        <v>0.91</v>
      </c>
      <c r="G9" s="6">
        <v>1.2</v>
      </c>
      <c r="H9" s="12">
        <v>1.9</v>
      </c>
      <c r="I9" s="11">
        <v>0</v>
      </c>
      <c r="J9" s="14">
        <v>0.27</v>
      </c>
      <c r="K9" s="14">
        <v>3.7</v>
      </c>
      <c r="L9" s="6">
        <v>7.6</v>
      </c>
      <c r="M9" s="6">
        <v>6</v>
      </c>
    </row>
    <row r="10" spans="1:13" ht="12.75">
      <c r="A10" s="3">
        <f t="shared" si="0"/>
        <v>9</v>
      </c>
      <c r="B10" s="11">
        <v>0</v>
      </c>
      <c r="C10" s="10">
        <v>10.10592</v>
      </c>
      <c r="D10" s="10">
        <v>8.38368</v>
      </c>
      <c r="E10" s="6">
        <v>10.3</v>
      </c>
      <c r="F10" s="6">
        <v>1.4</v>
      </c>
      <c r="G10" s="6">
        <v>1.8</v>
      </c>
      <c r="H10" s="12">
        <v>1.1</v>
      </c>
      <c r="I10" s="11">
        <v>0</v>
      </c>
      <c r="J10" s="14">
        <v>0.24</v>
      </c>
      <c r="K10" s="14">
        <v>7.2</v>
      </c>
      <c r="L10" s="6">
        <v>8</v>
      </c>
      <c r="M10" s="6">
        <v>11.1</v>
      </c>
    </row>
    <row r="11" spans="1:13" ht="12.75">
      <c r="A11" s="3">
        <f t="shared" si="0"/>
        <v>10</v>
      </c>
      <c r="B11" s="11">
        <v>0</v>
      </c>
      <c r="C11" s="10">
        <v>7.056</v>
      </c>
      <c r="D11" s="10">
        <v>8.25696</v>
      </c>
      <c r="E11" s="6">
        <v>10.4</v>
      </c>
      <c r="F11" s="6">
        <v>1.4</v>
      </c>
      <c r="G11" s="6">
        <v>0.82</v>
      </c>
      <c r="H11" s="12">
        <v>0.33</v>
      </c>
      <c r="I11" s="11">
        <v>0</v>
      </c>
      <c r="J11" s="14">
        <v>0.7</v>
      </c>
      <c r="K11" s="14">
        <v>5.4</v>
      </c>
      <c r="L11" s="6">
        <v>8.5</v>
      </c>
      <c r="M11" s="6">
        <v>10.5</v>
      </c>
    </row>
    <row r="12" spans="1:13" ht="12.75">
      <c r="A12" s="3">
        <f t="shared" si="0"/>
        <v>11</v>
      </c>
      <c r="B12" s="11">
        <v>0</v>
      </c>
      <c r="C12" s="10">
        <v>6.084</v>
      </c>
      <c r="D12" s="10">
        <v>8.1648</v>
      </c>
      <c r="E12" s="6">
        <v>9.9</v>
      </c>
      <c r="F12" s="6">
        <v>1.4</v>
      </c>
      <c r="G12" s="6">
        <v>0.1</v>
      </c>
      <c r="H12" s="12">
        <v>0.39</v>
      </c>
      <c r="I12" s="11">
        <v>0</v>
      </c>
      <c r="J12" s="14">
        <v>2</v>
      </c>
      <c r="K12" s="14">
        <v>7.1</v>
      </c>
      <c r="L12" s="6">
        <v>8.9</v>
      </c>
      <c r="M12" s="6">
        <v>8.1</v>
      </c>
    </row>
    <row r="13" spans="1:13" ht="12.75">
      <c r="A13" s="3">
        <f t="shared" si="0"/>
        <v>12</v>
      </c>
      <c r="B13" s="11">
        <v>0</v>
      </c>
      <c r="C13" s="10">
        <v>6.5808</v>
      </c>
      <c r="D13" s="10">
        <v>8.1648</v>
      </c>
      <c r="E13" s="6">
        <v>9.8</v>
      </c>
      <c r="F13" s="6">
        <v>1.4</v>
      </c>
      <c r="G13" s="6">
        <v>0.1</v>
      </c>
      <c r="H13" s="12">
        <v>1.9</v>
      </c>
      <c r="I13" s="11">
        <v>0</v>
      </c>
      <c r="J13" s="14">
        <v>1.8</v>
      </c>
      <c r="K13" s="14">
        <v>7.6</v>
      </c>
      <c r="L13" s="6">
        <v>8.8</v>
      </c>
      <c r="M13" s="6">
        <v>7.8</v>
      </c>
    </row>
    <row r="14" spans="1:13" ht="12.75">
      <c r="A14" s="3">
        <f t="shared" si="0"/>
        <v>13</v>
      </c>
      <c r="B14" s="11">
        <v>0</v>
      </c>
      <c r="C14" s="10">
        <v>5.89824</v>
      </c>
      <c r="D14" s="10">
        <v>8.23392</v>
      </c>
      <c r="E14" s="6">
        <v>8.9</v>
      </c>
      <c r="F14" s="6">
        <v>10.8</v>
      </c>
      <c r="G14" s="6">
        <v>0.54</v>
      </c>
      <c r="H14" s="12">
        <v>2.3</v>
      </c>
      <c r="I14" s="11">
        <v>0</v>
      </c>
      <c r="J14" s="14">
        <v>0.12</v>
      </c>
      <c r="K14" s="14">
        <v>7.5</v>
      </c>
      <c r="L14" s="6">
        <v>8</v>
      </c>
      <c r="M14" s="6">
        <v>6.6</v>
      </c>
    </row>
    <row r="15" spans="1:13" ht="12.75">
      <c r="A15" s="3">
        <f t="shared" si="0"/>
        <v>14</v>
      </c>
      <c r="B15" s="11">
        <v>0</v>
      </c>
      <c r="C15" s="10">
        <v>5.66496</v>
      </c>
      <c r="D15" s="10">
        <v>7.77888</v>
      </c>
      <c r="E15" s="6">
        <v>8.3</v>
      </c>
      <c r="F15" s="6">
        <v>11</v>
      </c>
      <c r="G15" s="6">
        <v>0.2</v>
      </c>
      <c r="H15" s="12">
        <v>1.2</v>
      </c>
      <c r="I15" s="11">
        <v>0</v>
      </c>
      <c r="J15" s="14">
        <v>0.11</v>
      </c>
      <c r="K15" s="14">
        <v>6.3</v>
      </c>
      <c r="L15" s="6">
        <v>7.6</v>
      </c>
      <c r="M15" s="6">
        <v>8.4</v>
      </c>
    </row>
    <row r="16" spans="1:13" ht="12.75">
      <c r="A16" s="3">
        <f t="shared" si="0"/>
        <v>15</v>
      </c>
      <c r="B16" s="11">
        <v>0</v>
      </c>
      <c r="C16" s="10">
        <v>6.084</v>
      </c>
      <c r="D16" s="10">
        <v>7.9632</v>
      </c>
      <c r="E16" s="6">
        <v>6.3</v>
      </c>
      <c r="F16" s="6">
        <v>11.4</v>
      </c>
      <c r="G16" s="6">
        <v>0.2</v>
      </c>
      <c r="H16" s="12">
        <v>0.5</v>
      </c>
      <c r="I16" s="11">
        <v>0</v>
      </c>
      <c r="J16" s="14">
        <v>0.1</v>
      </c>
      <c r="K16" s="14">
        <v>2.3</v>
      </c>
      <c r="L16" s="6">
        <v>7.3</v>
      </c>
      <c r="M16" s="6">
        <v>8.1</v>
      </c>
    </row>
    <row r="17" spans="1:13" ht="12.75">
      <c r="A17" s="3">
        <f t="shared" si="0"/>
        <v>16</v>
      </c>
      <c r="B17" s="11">
        <v>0</v>
      </c>
      <c r="C17" s="10">
        <v>10.92672</v>
      </c>
      <c r="D17" s="10">
        <v>8.0352</v>
      </c>
      <c r="E17" s="6">
        <v>5.9</v>
      </c>
      <c r="F17" s="6">
        <v>9.2</v>
      </c>
      <c r="G17" s="6">
        <v>0.1</v>
      </c>
      <c r="H17" s="12">
        <v>0.78</v>
      </c>
      <c r="I17" s="11">
        <v>0</v>
      </c>
      <c r="J17" s="14">
        <v>0.1</v>
      </c>
      <c r="K17" s="14">
        <v>2.3</v>
      </c>
      <c r="L17" s="6">
        <v>7.2</v>
      </c>
      <c r="M17" s="6">
        <v>8.6</v>
      </c>
    </row>
    <row r="18" spans="1:13" ht="12.75">
      <c r="A18" s="3">
        <f t="shared" si="0"/>
        <v>17</v>
      </c>
      <c r="B18" s="11">
        <v>0</v>
      </c>
      <c r="C18" s="10">
        <v>11.08368</v>
      </c>
      <c r="D18" s="10">
        <v>8.13456</v>
      </c>
      <c r="E18" s="6">
        <v>2.9</v>
      </c>
      <c r="F18" s="6">
        <v>8.4</v>
      </c>
      <c r="G18" s="6">
        <v>0.1</v>
      </c>
      <c r="H18" s="12">
        <v>1.6</v>
      </c>
      <c r="I18" s="11">
        <v>0</v>
      </c>
      <c r="J18" s="14">
        <v>0.11</v>
      </c>
      <c r="K18" s="14">
        <v>2.5</v>
      </c>
      <c r="L18" s="6">
        <v>7.2</v>
      </c>
      <c r="M18" s="6">
        <v>10.2</v>
      </c>
    </row>
    <row r="19" spans="1:13" ht="12.75">
      <c r="A19" s="3">
        <f t="shared" si="0"/>
        <v>18</v>
      </c>
      <c r="B19" s="11">
        <v>0</v>
      </c>
      <c r="C19" s="10">
        <v>11.81808</v>
      </c>
      <c r="D19" s="10">
        <v>9.29376</v>
      </c>
      <c r="E19" s="6">
        <v>6</v>
      </c>
      <c r="F19" s="6">
        <v>7</v>
      </c>
      <c r="G19" s="6">
        <v>0.4</v>
      </c>
      <c r="H19" s="12">
        <v>1.8</v>
      </c>
      <c r="I19" s="14">
        <v>0.72</v>
      </c>
      <c r="J19" s="14">
        <v>0.12</v>
      </c>
      <c r="K19" s="14">
        <v>5.7</v>
      </c>
      <c r="L19" s="6">
        <v>7.4</v>
      </c>
      <c r="M19" s="6">
        <v>9.2</v>
      </c>
    </row>
    <row r="20" spans="1:13" ht="12.75">
      <c r="A20" s="3">
        <f t="shared" si="0"/>
        <v>19</v>
      </c>
      <c r="B20" s="11">
        <v>0</v>
      </c>
      <c r="C20" s="10">
        <v>11.96496</v>
      </c>
      <c r="D20" s="10">
        <v>9.25056</v>
      </c>
      <c r="E20" s="6">
        <v>5.3</v>
      </c>
      <c r="F20" s="6">
        <v>6.2</v>
      </c>
      <c r="G20" s="6">
        <v>0.1</v>
      </c>
      <c r="H20" s="12">
        <v>1.3</v>
      </c>
      <c r="I20" s="14">
        <v>0.66</v>
      </c>
      <c r="J20" s="14">
        <v>0.18</v>
      </c>
      <c r="K20" s="14">
        <v>4.9</v>
      </c>
      <c r="L20" s="6">
        <v>7.1</v>
      </c>
      <c r="M20" s="6">
        <v>7.3</v>
      </c>
    </row>
    <row r="21" spans="1:13" ht="12.75">
      <c r="A21" s="3">
        <f t="shared" si="0"/>
        <v>20</v>
      </c>
      <c r="B21" s="11">
        <v>0</v>
      </c>
      <c r="C21" s="10">
        <v>3.06</v>
      </c>
      <c r="D21" s="10">
        <v>9.0144</v>
      </c>
      <c r="E21" s="6">
        <v>4.2</v>
      </c>
      <c r="F21" s="6">
        <v>5.3</v>
      </c>
      <c r="G21" s="6">
        <v>0.05</v>
      </c>
      <c r="H21" s="12">
        <v>0.86</v>
      </c>
      <c r="I21" s="14">
        <v>0.42</v>
      </c>
      <c r="J21" s="14">
        <v>0.22</v>
      </c>
      <c r="K21" s="14">
        <v>3.2</v>
      </c>
      <c r="L21" s="6">
        <v>6.3</v>
      </c>
      <c r="M21" s="6">
        <v>5.2</v>
      </c>
    </row>
    <row r="22" spans="1:13" ht="12.75">
      <c r="A22" s="3">
        <f t="shared" si="0"/>
        <v>21</v>
      </c>
      <c r="B22" s="11">
        <v>0</v>
      </c>
      <c r="C22" s="10">
        <v>13.81104</v>
      </c>
      <c r="D22" s="10">
        <v>8.95536</v>
      </c>
      <c r="E22" s="6">
        <v>3.9</v>
      </c>
      <c r="F22" s="6">
        <v>2</v>
      </c>
      <c r="G22" s="6">
        <v>0.3</v>
      </c>
      <c r="H22" s="12">
        <v>0.6</v>
      </c>
      <c r="I22" s="14">
        <v>0.55</v>
      </c>
      <c r="J22" s="14">
        <v>0.62</v>
      </c>
      <c r="K22" s="14">
        <v>2</v>
      </c>
      <c r="L22" s="6">
        <v>5.9</v>
      </c>
      <c r="M22" s="6">
        <v>4.4</v>
      </c>
    </row>
    <row r="23" spans="1:13" ht="12.75">
      <c r="A23" s="3">
        <f t="shared" si="0"/>
        <v>22</v>
      </c>
      <c r="B23" s="11">
        <v>0</v>
      </c>
      <c r="C23" s="10">
        <v>12.81168</v>
      </c>
      <c r="D23" s="10">
        <v>9.0072</v>
      </c>
      <c r="E23" s="6">
        <v>8.1</v>
      </c>
      <c r="F23" s="8">
        <v>0</v>
      </c>
      <c r="G23" s="6">
        <v>0.5</v>
      </c>
      <c r="H23" s="12">
        <v>0.56</v>
      </c>
      <c r="I23" s="14">
        <v>0.39</v>
      </c>
      <c r="J23" s="14">
        <v>0.65</v>
      </c>
      <c r="K23" s="14">
        <v>3.7</v>
      </c>
      <c r="L23" s="6">
        <v>5.4</v>
      </c>
      <c r="M23" s="6">
        <v>4.5</v>
      </c>
    </row>
    <row r="24" spans="1:13" ht="12.75">
      <c r="A24" s="3">
        <f t="shared" si="0"/>
        <v>23</v>
      </c>
      <c r="B24" s="11">
        <v>0</v>
      </c>
      <c r="C24" s="10">
        <v>11.37456</v>
      </c>
      <c r="D24" s="10">
        <v>8.93088</v>
      </c>
      <c r="E24" s="6">
        <v>1.6</v>
      </c>
      <c r="F24" s="8">
        <v>0</v>
      </c>
      <c r="G24" s="6">
        <v>3.3</v>
      </c>
      <c r="H24" s="12">
        <v>0.52</v>
      </c>
      <c r="I24" s="14">
        <v>0.4</v>
      </c>
      <c r="J24" s="14">
        <v>1.2</v>
      </c>
      <c r="K24" s="14">
        <v>3.5</v>
      </c>
      <c r="L24" s="6">
        <v>4.9</v>
      </c>
      <c r="M24" s="6">
        <v>4.9</v>
      </c>
    </row>
    <row r="25" spans="1:13" ht="12.75">
      <c r="A25" s="3">
        <f t="shared" si="0"/>
        <v>24</v>
      </c>
      <c r="B25" s="11">
        <v>0</v>
      </c>
      <c r="C25" s="10">
        <v>10.23984</v>
      </c>
      <c r="D25" s="10">
        <v>8.60688</v>
      </c>
      <c r="E25" s="6">
        <v>8.7</v>
      </c>
      <c r="F25" s="8">
        <v>0</v>
      </c>
      <c r="G25" s="6">
        <v>3.2</v>
      </c>
      <c r="H25" s="12">
        <v>0.45</v>
      </c>
      <c r="I25" s="14">
        <v>0.37</v>
      </c>
      <c r="J25" s="14">
        <v>1.5</v>
      </c>
      <c r="K25" s="14">
        <v>3.9</v>
      </c>
      <c r="L25" s="6">
        <v>5.2</v>
      </c>
      <c r="M25" s="6">
        <v>3.2</v>
      </c>
    </row>
    <row r="26" spans="1:13" ht="12.75">
      <c r="A26" s="3">
        <f t="shared" si="0"/>
        <v>25</v>
      </c>
      <c r="B26" s="11">
        <v>0</v>
      </c>
      <c r="C26" s="10">
        <v>9.78912</v>
      </c>
      <c r="D26" s="10">
        <v>8.72496</v>
      </c>
      <c r="E26" s="6">
        <v>13.3</v>
      </c>
      <c r="F26" s="8">
        <v>0</v>
      </c>
      <c r="G26" s="6">
        <v>3.5</v>
      </c>
      <c r="H26" s="12">
        <v>0.42</v>
      </c>
      <c r="I26" s="14">
        <v>0.34</v>
      </c>
      <c r="J26" s="14">
        <v>3.6</v>
      </c>
      <c r="K26" s="14">
        <v>4.2</v>
      </c>
      <c r="L26" s="6">
        <v>5.1</v>
      </c>
      <c r="M26" s="6">
        <v>5</v>
      </c>
    </row>
    <row r="27" spans="1:13" ht="12.75">
      <c r="A27" s="3">
        <f t="shared" si="0"/>
        <v>26</v>
      </c>
      <c r="B27" s="11">
        <v>0</v>
      </c>
      <c r="C27" s="10">
        <v>9.756</v>
      </c>
      <c r="D27" s="10">
        <v>8.86752</v>
      </c>
      <c r="E27" s="6">
        <v>6.4</v>
      </c>
      <c r="F27" s="8">
        <v>0</v>
      </c>
      <c r="G27" s="6">
        <v>14.9</v>
      </c>
      <c r="H27" s="12">
        <v>0.38</v>
      </c>
      <c r="I27" s="14">
        <v>0.27</v>
      </c>
      <c r="J27" s="14">
        <v>3.6</v>
      </c>
      <c r="K27" s="14">
        <v>4.4</v>
      </c>
      <c r="L27" s="6">
        <v>5.1</v>
      </c>
      <c r="M27" s="6">
        <v>6.4</v>
      </c>
    </row>
    <row r="28" spans="1:13" ht="12.75">
      <c r="A28" s="3">
        <f t="shared" si="0"/>
        <v>27</v>
      </c>
      <c r="B28" s="11">
        <v>0</v>
      </c>
      <c r="C28" s="10">
        <v>9.44064</v>
      </c>
      <c r="D28" s="10">
        <v>8.9568</v>
      </c>
      <c r="E28" s="6">
        <v>7.5</v>
      </c>
      <c r="F28" s="8">
        <v>0</v>
      </c>
      <c r="G28" s="6">
        <v>10.2</v>
      </c>
      <c r="H28" s="12">
        <v>0.19</v>
      </c>
      <c r="I28" s="14">
        <v>0.33</v>
      </c>
      <c r="J28" s="14">
        <v>0.68</v>
      </c>
      <c r="K28" s="14">
        <v>4.6</v>
      </c>
      <c r="L28" s="6">
        <v>5.4</v>
      </c>
      <c r="M28" s="6">
        <v>6.1</v>
      </c>
    </row>
    <row r="29" spans="1:13" ht="12.75">
      <c r="A29" s="3">
        <f t="shared" si="0"/>
        <v>28</v>
      </c>
      <c r="B29" s="11">
        <v>0</v>
      </c>
      <c r="C29" s="10">
        <v>8.67312</v>
      </c>
      <c r="D29" s="10">
        <v>11.3616</v>
      </c>
      <c r="E29" s="6">
        <v>8.6</v>
      </c>
      <c r="F29" s="12">
        <v>0.04</v>
      </c>
      <c r="G29" s="6">
        <v>6.6</v>
      </c>
      <c r="H29" s="12">
        <v>0.06</v>
      </c>
      <c r="I29" s="14">
        <v>0.29</v>
      </c>
      <c r="J29" s="14">
        <v>0.59</v>
      </c>
      <c r="K29" s="14">
        <v>4.8</v>
      </c>
      <c r="L29" s="6">
        <v>5.5</v>
      </c>
      <c r="M29" s="6">
        <v>5.4</v>
      </c>
    </row>
    <row r="30" spans="1:13" ht="12.75">
      <c r="A30" s="3">
        <f t="shared" si="0"/>
        <v>29</v>
      </c>
      <c r="B30" s="11">
        <v>0</v>
      </c>
      <c r="D30" s="10">
        <v>10.9296</v>
      </c>
      <c r="E30" s="7">
        <v>8.8</v>
      </c>
      <c r="F30" s="12">
        <v>0.04</v>
      </c>
      <c r="G30" s="6">
        <v>6.8</v>
      </c>
      <c r="H30" s="12">
        <v>0</v>
      </c>
      <c r="I30" s="14">
        <v>0.32</v>
      </c>
      <c r="J30" s="14">
        <v>0.6</v>
      </c>
      <c r="K30" s="14">
        <v>5</v>
      </c>
      <c r="L30" s="6">
        <v>5.4</v>
      </c>
      <c r="M30" s="6">
        <v>4.9</v>
      </c>
    </row>
    <row r="31" spans="1:13" ht="12.75">
      <c r="A31" s="3">
        <f>A32-1</f>
        <v>30</v>
      </c>
      <c r="B31" s="11">
        <v>0</v>
      </c>
      <c r="D31" s="10">
        <v>10.75536</v>
      </c>
      <c r="E31" s="7">
        <v>5</v>
      </c>
      <c r="F31" s="8">
        <v>0</v>
      </c>
      <c r="G31" s="7">
        <v>8</v>
      </c>
      <c r="H31" s="13">
        <v>0</v>
      </c>
      <c r="I31" s="14">
        <v>0.21</v>
      </c>
      <c r="J31" s="14">
        <v>1.1</v>
      </c>
      <c r="K31" s="14">
        <v>5.2</v>
      </c>
      <c r="L31" s="6">
        <v>5.8</v>
      </c>
      <c r="M31" s="6">
        <v>2.9</v>
      </c>
    </row>
    <row r="32" spans="1:13" ht="12.75">
      <c r="A32" s="3">
        <v>31</v>
      </c>
      <c r="B32" s="11">
        <v>0</v>
      </c>
      <c r="D32" s="10">
        <v>11.1816</v>
      </c>
      <c r="F32" s="8">
        <v>0</v>
      </c>
      <c r="H32" s="13">
        <v>0</v>
      </c>
      <c r="I32" s="14">
        <v>0.4</v>
      </c>
      <c r="K32" s="14">
        <v>5.8</v>
      </c>
      <c r="L32" s="9"/>
      <c r="M32" s="14">
        <v>3.1</v>
      </c>
    </row>
    <row r="33" spans="1:13" ht="12.75">
      <c r="A33" s="1" t="s">
        <v>19</v>
      </c>
      <c r="B33">
        <f>AVERAGE(B2:B32)</f>
        <v>0</v>
      </c>
      <c r="C33">
        <f aca="true" t="shared" si="1" ref="C33:M33">AVERAGE(C2:C32)</f>
        <v>9.11730857142857</v>
      </c>
      <c r="D33">
        <f t="shared" si="1"/>
        <v>8.910534193548388</v>
      </c>
      <c r="E33">
        <f t="shared" si="1"/>
        <v>8.056666666666668</v>
      </c>
      <c r="F33">
        <f t="shared" si="1"/>
        <v>3.080967741935484</v>
      </c>
      <c r="G33">
        <f t="shared" si="1"/>
        <v>2.3693333333333326</v>
      </c>
      <c r="H33">
        <f t="shared" si="1"/>
        <v>2.34</v>
      </c>
      <c r="I33">
        <f t="shared" si="1"/>
        <v>0.21064516129032262</v>
      </c>
      <c r="J33">
        <f t="shared" si="1"/>
        <v>0.7196666666666667</v>
      </c>
      <c r="K33">
        <f t="shared" si="1"/>
        <v>4.1322580645161295</v>
      </c>
      <c r="L33">
        <f t="shared" si="1"/>
        <v>6.733333333333334</v>
      </c>
      <c r="M33">
        <f t="shared" si="1"/>
        <v>6.023870967741936</v>
      </c>
    </row>
    <row r="36" spans="1:13" ht="12.75">
      <c r="A36" s="3">
        <v>2003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</row>
    <row r="37" spans="1:13" ht="12.75">
      <c r="A37" s="3">
        <v>1</v>
      </c>
      <c r="B37">
        <f aca="true" t="shared" si="2" ref="B37:B65">(B2*3.7854)*4.205</f>
        <v>0</v>
      </c>
      <c r="C37">
        <f aca="true" t="shared" si="3" ref="C37:M37">(C2*3.7854)*4.205</f>
        <v>123.47733442895999</v>
      </c>
      <c r="D37">
        <f t="shared" si="3"/>
        <v>130.12452711216002</v>
      </c>
      <c r="E37">
        <f t="shared" si="3"/>
        <v>165.54311280000002</v>
      </c>
      <c r="F37">
        <f t="shared" si="3"/>
        <v>65.2621887</v>
      </c>
      <c r="G37">
        <f t="shared" si="3"/>
        <v>2.2284649800000005</v>
      </c>
      <c r="H37">
        <f t="shared" si="3"/>
        <v>124.1573346</v>
      </c>
      <c r="I37">
        <f t="shared" si="3"/>
        <v>0</v>
      </c>
      <c r="J37">
        <f t="shared" si="3"/>
        <v>2.2284649800000005</v>
      </c>
      <c r="K37">
        <f t="shared" si="3"/>
        <v>22.2846498</v>
      </c>
      <c r="L37">
        <f t="shared" si="3"/>
        <v>92.3221206</v>
      </c>
      <c r="M37">
        <f t="shared" si="3"/>
        <v>85.95507780000001</v>
      </c>
    </row>
    <row r="38" spans="1:13" ht="12.75">
      <c r="A38" s="3">
        <f aca="true" t="shared" si="4" ref="A38:A65">A39-1</f>
        <v>2</v>
      </c>
      <c r="B38">
        <f t="shared" si="2"/>
        <v>0</v>
      </c>
      <c r="C38">
        <f aca="true" t="shared" si="5" ref="C38:M38">(C3*3.7854)*4.205</f>
        <v>130.4225047152</v>
      </c>
      <c r="D38">
        <f t="shared" si="5"/>
        <v>136.1528432352</v>
      </c>
      <c r="E38">
        <f t="shared" si="5"/>
        <v>148.03374510000003</v>
      </c>
      <c r="F38">
        <f t="shared" si="5"/>
        <v>70.03747080000001</v>
      </c>
      <c r="G38">
        <f t="shared" si="5"/>
        <v>2.70599319</v>
      </c>
      <c r="H38">
        <f t="shared" si="5"/>
        <v>165.54311280000002</v>
      </c>
      <c r="I38">
        <f t="shared" si="5"/>
        <v>0</v>
      </c>
      <c r="J38">
        <f t="shared" si="5"/>
        <v>2.86516926</v>
      </c>
      <c r="K38">
        <f t="shared" si="5"/>
        <v>31.835214</v>
      </c>
      <c r="L38">
        <f t="shared" si="5"/>
        <v>98.6891634</v>
      </c>
      <c r="M38">
        <f t="shared" si="5"/>
        <v>85.95507780000001</v>
      </c>
    </row>
    <row r="39" spans="1:13" ht="12.75">
      <c r="A39" s="3">
        <f t="shared" si="4"/>
        <v>3</v>
      </c>
      <c r="B39">
        <f t="shared" si="2"/>
        <v>0</v>
      </c>
      <c r="C39">
        <f aca="true" t="shared" si="6" ref="C39:M39">(C4*3.7854)*4.205</f>
        <v>136.10700052704001</v>
      </c>
      <c r="D39">
        <f t="shared" si="6"/>
        <v>139.247226036</v>
      </c>
      <c r="E39">
        <f t="shared" si="6"/>
        <v>162.3595914</v>
      </c>
      <c r="F39">
        <f t="shared" si="6"/>
        <v>58.8951459</v>
      </c>
      <c r="G39">
        <f t="shared" si="6"/>
        <v>2.06928891</v>
      </c>
      <c r="H39">
        <f t="shared" si="6"/>
        <v>159.17607</v>
      </c>
      <c r="I39">
        <f t="shared" si="6"/>
        <v>8.913859920000002</v>
      </c>
      <c r="J39">
        <f t="shared" si="6"/>
        <v>3.02434533</v>
      </c>
      <c r="K39">
        <f t="shared" si="6"/>
        <v>41.385778200000004</v>
      </c>
      <c r="L39">
        <f t="shared" si="6"/>
        <v>100.2809241</v>
      </c>
      <c r="M39">
        <f t="shared" si="6"/>
        <v>87.5468385</v>
      </c>
    </row>
    <row r="40" spans="1:13" ht="12.75">
      <c r="A40" s="3">
        <f t="shared" si="4"/>
        <v>4</v>
      </c>
      <c r="B40">
        <f t="shared" si="2"/>
        <v>0</v>
      </c>
      <c r="C40">
        <f aca="true" t="shared" si="7" ref="C40:M40">(C5*3.7854)*4.205</f>
        <v>150.98295932495998</v>
      </c>
      <c r="D40">
        <f t="shared" si="7"/>
        <v>143.30430570816</v>
      </c>
      <c r="E40">
        <f t="shared" si="7"/>
        <v>163.9513521</v>
      </c>
      <c r="F40">
        <f t="shared" si="7"/>
        <v>41.385778200000004</v>
      </c>
      <c r="G40">
        <f t="shared" si="7"/>
        <v>35.018735400000004</v>
      </c>
      <c r="H40">
        <f t="shared" si="7"/>
        <v>133.7078988</v>
      </c>
      <c r="I40">
        <f t="shared" si="7"/>
        <v>4.7752821</v>
      </c>
      <c r="J40">
        <f t="shared" si="7"/>
        <v>2.86516926</v>
      </c>
      <c r="K40">
        <f t="shared" si="7"/>
        <v>35.018735400000004</v>
      </c>
      <c r="L40">
        <f t="shared" si="7"/>
        <v>119.3820525</v>
      </c>
      <c r="M40">
        <f t="shared" si="7"/>
        <v>10.50562062</v>
      </c>
    </row>
    <row r="41" spans="1:13" ht="12.75">
      <c r="A41" s="3">
        <f t="shared" si="4"/>
        <v>5</v>
      </c>
      <c r="B41">
        <f t="shared" si="2"/>
        <v>0</v>
      </c>
      <c r="C41">
        <f aca="true" t="shared" si="8" ref="C41:M41">(C6*3.7854)*4.205</f>
        <v>150.18071193216002</v>
      </c>
      <c r="D41">
        <f t="shared" si="8"/>
        <v>142.5708223776</v>
      </c>
      <c r="E41">
        <f t="shared" si="8"/>
        <v>163.9513521</v>
      </c>
      <c r="F41">
        <f t="shared" si="8"/>
        <v>22.2846498</v>
      </c>
      <c r="G41">
        <f t="shared" si="8"/>
        <v>44.5692996</v>
      </c>
      <c r="H41">
        <f t="shared" si="8"/>
        <v>113.0150097</v>
      </c>
      <c r="I41">
        <f t="shared" si="8"/>
        <v>0</v>
      </c>
      <c r="J41">
        <f t="shared" si="8"/>
        <v>3.50187354</v>
      </c>
      <c r="K41">
        <f t="shared" si="8"/>
        <v>31.835214</v>
      </c>
      <c r="L41">
        <f t="shared" si="8"/>
        <v>124.1573346</v>
      </c>
      <c r="M41">
        <f t="shared" si="8"/>
        <v>7.64045136</v>
      </c>
    </row>
    <row r="42" spans="1:13" ht="12.75">
      <c r="A42" s="3">
        <f t="shared" si="4"/>
        <v>6</v>
      </c>
      <c r="B42">
        <f t="shared" si="2"/>
        <v>0</v>
      </c>
      <c r="C42">
        <f aca="true" t="shared" si="9" ref="C42:M42">(C7*3.7854)*4.205</f>
        <v>138.90340572480002</v>
      </c>
      <c r="D42">
        <f t="shared" si="9"/>
        <v>139.4764395768</v>
      </c>
      <c r="E42">
        <f t="shared" si="9"/>
        <v>162.3595914</v>
      </c>
      <c r="F42">
        <f t="shared" si="9"/>
        <v>15.121726650000001</v>
      </c>
      <c r="G42">
        <f t="shared" si="9"/>
        <v>28.6516926</v>
      </c>
      <c r="H42">
        <f t="shared" si="9"/>
        <v>89.1385992</v>
      </c>
      <c r="I42">
        <f t="shared" si="9"/>
        <v>0</v>
      </c>
      <c r="J42">
        <f t="shared" si="9"/>
        <v>3.82022568</v>
      </c>
      <c r="K42">
        <f t="shared" si="9"/>
        <v>28.6516926</v>
      </c>
      <c r="L42">
        <f t="shared" si="9"/>
        <v>116.19853110000001</v>
      </c>
      <c r="M42">
        <f t="shared" si="9"/>
        <v>87.5468385</v>
      </c>
    </row>
    <row r="43" spans="1:13" ht="12.75">
      <c r="A43" s="3">
        <f t="shared" si="4"/>
        <v>7</v>
      </c>
      <c r="B43">
        <f t="shared" si="2"/>
        <v>0</v>
      </c>
      <c r="C43">
        <f aca="true" t="shared" si="10" ref="C43:M43">(C8*3.7854)*4.205</f>
        <v>171.337121748</v>
      </c>
      <c r="D43">
        <f t="shared" si="10"/>
        <v>137.25306823104</v>
      </c>
      <c r="E43">
        <f t="shared" si="10"/>
        <v>165.54311280000002</v>
      </c>
      <c r="F43">
        <f t="shared" si="10"/>
        <v>7.481275289999999</v>
      </c>
      <c r="G43">
        <f t="shared" si="10"/>
        <v>13.21161381</v>
      </c>
      <c r="H43">
        <f t="shared" si="10"/>
        <v>65.2621887</v>
      </c>
      <c r="I43">
        <f t="shared" si="10"/>
        <v>0</v>
      </c>
      <c r="J43">
        <f t="shared" si="10"/>
        <v>3.66104961</v>
      </c>
      <c r="K43">
        <f t="shared" si="10"/>
        <v>52.528103099999996</v>
      </c>
      <c r="L43">
        <f t="shared" si="10"/>
        <v>119.3820525</v>
      </c>
      <c r="M43">
        <f t="shared" si="10"/>
        <v>93.91388130000001</v>
      </c>
    </row>
    <row r="44" spans="1:13" ht="12.75">
      <c r="A44" s="3">
        <f t="shared" si="4"/>
        <v>8</v>
      </c>
      <c r="B44">
        <f t="shared" si="2"/>
        <v>0</v>
      </c>
      <c r="C44">
        <f aca="true" t="shared" si="11" ref="C44:M44">(C9*3.7854)*4.205</f>
        <v>161.54970355584</v>
      </c>
      <c r="D44">
        <f t="shared" si="11"/>
        <v>134.5483484496</v>
      </c>
      <c r="E44">
        <f t="shared" si="11"/>
        <v>167.13487350000003</v>
      </c>
      <c r="F44">
        <f t="shared" si="11"/>
        <v>14.485022370000001</v>
      </c>
      <c r="G44">
        <f t="shared" si="11"/>
        <v>19.1011284</v>
      </c>
      <c r="H44">
        <f t="shared" si="11"/>
        <v>30.243453300000002</v>
      </c>
      <c r="I44">
        <f t="shared" si="11"/>
        <v>0</v>
      </c>
      <c r="J44">
        <f t="shared" si="11"/>
        <v>4.297753890000001</v>
      </c>
      <c r="K44">
        <f t="shared" si="11"/>
        <v>58.8951459</v>
      </c>
      <c r="L44">
        <f t="shared" si="11"/>
        <v>120.97381320000001</v>
      </c>
      <c r="M44">
        <f t="shared" si="11"/>
        <v>95.50564200000001</v>
      </c>
    </row>
    <row r="45" spans="1:13" ht="12.75">
      <c r="A45" s="3">
        <f t="shared" si="4"/>
        <v>9</v>
      </c>
      <c r="B45">
        <f t="shared" si="2"/>
        <v>0</v>
      </c>
      <c r="C45">
        <f aca="true" t="shared" si="12" ref="C45:M45">(C10*3.7854)*4.205</f>
        <v>160.86206293344</v>
      </c>
      <c r="D45">
        <f t="shared" si="12"/>
        <v>133.44812345376002</v>
      </c>
      <c r="E45">
        <f t="shared" si="12"/>
        <v>163.9513521</v>
      </c>
      <c r="F45">
        <f t="shared" si="12"/>
        <v>22.2846498</v>
      </c>
      <c r="G45">
        <f t="shared" si="12"/>
        <v>28.6516926</v>
      </c>
      <c r="H45">
        <f t="shared" si="12"/>
        <v>17.509367700000002</v>
      </c>
      <c r="I45">
        <f t="shared" si="12"/>
        <v>0</v>
      </c>
      <c r="J45">
        <f t="shared" si="12"/>
        <v>3.82022568</v>
      </c>
      <c r="K45">
        <f t="shared" si="12"/>
        <v>114.6067704</v>
      </c>
      <c r="L45">
        <f t="shared" si="12"/>
        <v>127.340856</v>
      </c>
      <c r="M45">
        <f t="shared" si="12"/>
        <v>176.68543770000002</v>
      </c>
    </row>
    <row r="46" spans="1:13" ht="12.75">
      <c r="A46" s="3">
        <f t="shared" si="4"/>
        <v>10</v>
      </c>
      <c r="B46">
        <f t="shared" si="2"/>
        <v>0</v>
      </c>
      <c r="C46">
        <f aca="true" t="shared" si="13" ref="C46:M46">(C11*3.7854)*4.205</f>
        <v>112.31463499200001</v>
      </c>
      <c r="D46">
        <f t="shared" si="13"/>
        <v>131.43104429472</v>
      </c>
      <c r="E46">
        <f t="shared" si="13"/>
        <v>165.54311280000002</v>
      </c>
      <c r="F46">
        <f t="shared" si="13"/>
        <v>22.2846498</v>
      </c>
      <c r="G46">
        <f t="shared" si="13"/>
        <v>13.05243774</v>
      </c>
      <c r="H46">
        <f t="shared" si="13"/>
        <v>5.25281031</v>
      </c>
      <c r="I46">
        <f t="shared" si="13"/>
        <v>0</v>
      </c>
      <c r="J46">
        <f t="shared" si="13"/>
        <v>11.1423249</v>
      </c>
      <c r="K46">
        <f t="shared" si="13"/>
        <v>85.95507780000001</v>
      </c>
      <c r="L46">
        <f t="shared" si="13"/>
        <v>135.2996595</v>
      </c>
      <c r="M46">
        <f t="shared" si="13"/>
        <v>167.13487350000003</v>
      </c>
    </row>
    <row r="47" spans="1:13" ht="12.75">
      <c r="A47" s="3">
        <f t="shared" si="4"/>
        <v>11</v>
      </c>
      <c r="B47">
        <f t="shared" si="2"/>
        <v>0</v>
      </c>
      <c r="C47">
        <f aca="true" t="shared" si="14" ref="C47:M47">(C12*3.7854)*4.205</f>
        <v>96.84272098800001</v>
      </c>
      <c r="D47">
        <f t="shared" si="14"/>
        <v>129.9640776336</v>
      </c>
      <c r="E47">
        <f t="shared" si="14"/>
        <v>157.58430930000003</v>
      </c>
      <c r="F47">
        <f t="shared" si="14"/>
        <v>22.2846498</v>
      </c>
      <c r="G47">
        <f t="shared" si="14"/>
        <v>1.5917607000000003</v>
      </c>
      <c r="H47">
        <f t="shared" si="14"/>
        <v>6.207866730000001</v>
      </c>
      <c r="I47">
        <f t="shared" si="14"/>
        <v>0</v>
      </c>
      <c r="J47">
        <f t="shared" si="14"/>
        <v>31.835214</v>
      </c>
      <c r="K47">
        <f t="shared" si="14"/>
        <v>113.0150097</v>
      </c>
      <c r="L47">
        <f t="shared" si="14"/>
        <v>141.66670230000003</v>
      </c>
      <c r="M47">
        <f t="shared" si="14"/>
        <v>128.93261669999998</v>
      </c>
    </row>
    <row r="48" spans="1:13" ht="12.75">
      <c r="A48" s="3">
        <f t="shared" si="4"/>
        <v>12</v>
      </c>
      <c r="B48">
        <f t="shared" si="2"/>
        <v>0</v>
      </c>
      <c r="C48">
        <f aca="true" t="shared" si="15" ref="C48:M48">(C13*3.7854)*4.205</f>
        <v>104.7505881456</v>
      </c>
      <c r="D48">
        <f t="shared" si="15"/>
        <v>129.9640776336</v>
      </c>
      <c r="E48">
        <f t="shared" si="15"/>
        <v>155.99254860000002</v>
      </c>
      <c r="F48">
        <f t="shared" si="15"/>
        <v>22.2846498</v>
      </c>
      <c r="G48">
        <f t="shared" si="15"/>
        <v>1.5917607000000003</v>
      </c>
      <c r="H48">
        <f t="shared" si="15"/>
        <v>30.243453300000002</v>
      </c>
      <c r="I48">
        <f t="shared" si="15"/>
        <v>0</v>
      </c>
      <c r="J48">
        <f t="shared" si="15"/>
        <v>28.6516926</v>
      </c>
      <c r="K48">
        <f t="shared" si="15"/>
        <v>120.97381320000001</v>
      </c>
      <c r="L48">
        <f t="shared" si="15"/>
        <v>140.07494160000002</v>
      </c>
      <c r="M48">
        <f t="shared" si="15"/>
        <v>124.1573346</v>
      </c>
    </row>
    <row r="49" spans="1:13" ht="12.75">
      <c r="A49" s="3">
        <f t="shared" si="4"/>
        <v>13</v>
      </c>
      <c r="B49">
        <f t="shared" si="2"/>
        <v>0</v>
      </c>
      <c r="C49">
        <f aca="true" t="shared" si="16" ref="C49:M49">(C14*3.7854)*4.205</f>
        <v>93.88586631168002</v>
      </c>
      <c r="D49">
        <f t="shared" si="16"/>
        <v>131.06430262944</v>
      </c>
      <c r="E49">
        <f t="shared" si="16"/>
        <v>141.66670230000003</v>
      </c>
      <c r="F49">
        <f t="shared" si="16"/>
        <v>171.91015560000002</v>
      </c>
      <c r="G49">
        <f t="shared" si="16"/>
        <v>8.595507780000002</v>
      </c>
      <c r="H49">
        <f t="shared" si="16"/>
        <v>36.6104961</v>
      </c>
      <c r="I49">
        <f t="shared" si="16"/>
        <v>0</v>
      </c>
      <c r="J49">
        <f t="shared" si="16"/>
        <v>1.91011284</v>
      </c>
      <c r="K49">
        <f t="shared" si="16"/>
        <v>119.3820525</v>
      </c>
      <c r="L49">
        <f t="shared" si="16"/>
        <v>127.340856</v>
      </c>
      <c r="M49">
        <f t="shared" si="16"/>
        <v>105.05620619999999</v>
      </c>
    </row>
    <row r="50" spans="1:13" ht="12.75">
      <c r="A50" s="3">
        <f t="shared" si="4"/>
        <v>14</v>
      </c>
      <c r="B50">
        <f t="shared" si="2"/>
        <v>0</v>
      </c>
      <c r="C50">
        <f aca="true" t="shared" si="17" ref="C50:M50">(C15*3.7854)*4.205</f>
        <v>90.17260695072</v>
      </c>
      <c r="D50">
        <f t="shared" si="17"/>
        <v>123.82115474016001</v>
      </c>
      <c r="E50">
        <f t="shared" si="17"/>
        <v>132.11613810000003</v>
      </c>
      <c r="F50">
        <f t="shared" si="17"/>
        <v>175.093677</v>
      </c>
      <c r="G50">
        <f t="shared" si="17"/>
        <v>3.1835214000000005</v>
      </c>
      <c r="H50">
        <f t="shared" si="17"/>
        <v>19.1011284</v>
      </c>
      <c r="I50">
        <f t="shared" si="17"/>
        <v>0</v>
      </c>
      <c r="J50">
        <f t="shared" si="17"/>
        <v>1.75093677</v>
      </c>
      <c r="K50">
        <f t="shared" si="17"/>
        <v>100.2809241</v>
      </c>
      <c r="L50">
        <f t="shared" si="17"/>
        <v>120.97381320000001</v>
      </c>
      <c r="M50">
        <f t="shared" si="17"/>
        <v>133.7078988</v>
      </c>
    </row>
    <row r="51" spans="1:13" ht="12.75">
      <c r="A51" s="3">
        <f t="shared" si="4"/>
        <v>15</v>
      </c>
      <c r="B51">
        <f t="shared" si="2"/>
        <v>0</v>
      </c>
      <c r="C51">
        <f aca="true" t="shared" si="18" ref="C51:M51">(C16*3.7854)*4.205</f>
        <v>96.84272098800001</v>
      </c>
      <c r="D51">
        <f t="shared" si="18"/>
        <v>126.7550880624</v>
      </c>
      <c r="E51">
        <f t="shared" si="18"/>
        <v>100.2809241</v>
      </c>
      <c r="F51">
        <f t="shared" si="18"/>
        <v>181.46071980000002</v>
      </c>
      <c r="G51">
        <f t="shared" si="18"/>
        <v>3.1835214000000005</v>
      </c>
      <c r="H51">
        <f t="shared" si="18"/>
        <v>7.9588035</v>
      </c>
      <c r="I51">
        <f t="shared" si="18"/>
        <v>0</v>
      </c>
      <c r="J51">
        <f t="shared" si="18"/>
        <v>1.5917607000000003</v>
      </c>
      <c r="K51">
        <f t="shared" si="18"/>
        <v>36.6104961</v>
      </c>
      <c r="L51">
        <f t="shared" si="18"/>
        <v>116.19853110000001</v>
      </c>
      <c r="M51">
        <f t="shared" si="18"/>
        <v>128.93261669999998</v>
      </c>
    </row>
    <row r="52" spans="1:13" ht="12.75">
      <c r="A52" s="3">
        <f t="shared" si="4"/>
        <v>16</v>
      </c>
      <c r="B52">
        <f t="shared" si="2"/>
        <v>0</v>
      </c>
      <c r="C52">
        <f aca="true" t="shared" si="19" ref="C52:M52">(C17*3.7854)*4.205</f>
        <v>173.92723475904</v>
      </c>
      <c r="D52">
        <f t="shared" si="19"/>
        <v>127.90115576640001</v>
      </c>
      <c r="E52">
        <f t="shared" si="19"/>
        <v>93.91388130000001</v>
      </c>
      <c r="F52">
        <f t="shared" si="19"/>
        <v>146.4419844</v>
      </c>
      <c r="G52">
        <f t="shared" si="19"/>
        <v>1.5917607000000003</v>
      </c>
      <c r="H52">
        <f t="shared" si="19"/>
        <v>12.415733460000002</v>
      </c>
      <c r="I52">
        <f t="shared" si="19"/>
        <v>0</v>
      </c>
      <c r="J52">
        <f t="shared" si="19"/>
        <v>1.5917607000000003</v>
      </c>
      <c r="K52">
        <f t="shared" si="19"/>
        <v>36.6104961</v>
      </c>
      <c r="L52">
        <f t="shared" si="19"/>
        <v>114.6067704</v>
      </c>
      <c r="M52">
        <f t="shared" si="19"/>
        <v>136.8914202</v>
      </c>
    </row>
    <row r="53" spans="1:13" ht="12.75">
      <c r="A53" s="3">
        <f t="shared" si="4"/>
        <v>17</v>
      </c>
      <c r="B53">
        <f t="shared" si="2"/>
        <v>0</v>
      </c>
      <c r="C53">
        <f aca="true" t="shared" si="20" ref="C53:M53">(C18*3.7854)*4.205</f>
        <v>176.42566235376</v>
      </c>
      <c r="D53">
        <f t="shared" si="20"/>
        <v>129.48272919792</v>
      </c>
      <c r="E53">
        <f t="shared" si="20"/>
        <v>46.1610603</v>
      </c>
      <c r="F53">
        <f t="shared" si="20"/>
        <v>133.7078988</v>
      </c>
      <c r="G53">
        <f t="shared" si="20"/>
        <v>1.5917607000000003</v>
      </c>
      <c r="H53">
        <f t="shared" si="20"/>
        <v>25.468171200000004</v>
      </c>
      <c r="I53">
        <f t="shared" si="20"/>
        <v>0</v>
      </c>
      <c r="J53">
        <f t="shared" si="20"/>
        <v>1.75093677</v>
      </c>
      <c r="K53">
        <f t="shared" si="20"/>
        <v>39.7940175</v>
      </c>
      <c r="L53">
        <f t="shared" si="20"/>
        <v>114.6067704</v>
      </c>
      <c r="M53">
        <f t="shared" si="20"/>
        <v>162.3595914</v>
      </c>
    </row>
    <row r="54" spans="1:13" ht="12.75">
      <c r="A54" s="3">
        <f t="shared" si="4"/>
        <v>18</v>
      </c>
      <c r="B54">
        <f t="shared" si="2"/>
        <v>0</v>
      </c>
      <c r="C54">
        <f aca="true" t="shared" si="21" ref="C54:M54">(C19*3.7854)*4.205</f>
        <v>188.11555293456001</v>
      </c>
      <c r="D54">
        <f t="shared" si="21"/>
        <v>147.93441923232</v>
      </c>
      <c r="E54">
        <f t="shared" si="21"/>
        <v>95.50564200000001</v>
      </c>
      <c r="F54">
        <f t="shared" si="21"/>
        <v>111.42324900000001</v>
      </c>
      <c r="G54">
        <f t="shared" si="21"/>
        <v>6.367042800000001</v>
      </c>
      <c r="H54">
        <f t="shared" si="21"/>
        <v>28.6516926</v>
      </c>
      <c r="I54">
        <f t="shared" si="21"/>
        <v>11.46067704</v>
      </c>
      <c r="J54">
        <f t="shared" si="21"/>
        <v>1.91011284</v>
      </c>
      <c r="K54">
        <f t="shared" si="21"/>
        <v>90.73035990000001</v>
      </c>
      <c r="L54">
        <f t="shared" si="21"/>
        <v>117.7902918</v>
      </c>
      <c r="M54">
        <f t="shared" si="21"/>
        <v>146.4419844</v>
      </c>
    </row>
    <row r="55" spans="1:13" ht="12.75">
      <c r="A55" s="3">
        <f t="shared" si="4"/>
        <v>19</v>
      </c>
      <c r="B55">
        <f t="shared" si="2"/>
        <v>0</v>
      </c>
      <c r="C55">
        <f aca="true" t="shared" si="22" ref="C55:M55">(C20*3.7854)*4.205</f>
        <v>190.45353105072</v>
      </c>
      <c r="D55">
        <f t="shared" si="22"/>
        <v>147.24677860992003</v>
      </c>
      <c r="E55">
        <f t="shared" si="22"/>
        <v>84.3633171</v>
      </c>
      <c r="F55">
        <f t="shared" si="22"/>
        <v>98.6891634</v>
      </c>
      <c r="G55">
        <f t="shared" si="22"/>
        <v>1.5917607000000003</v>
      </c>
      <c r="H55">
        <f t="shared" si="22"/>
        <v>20.692889100000002</v>
      </c>
      <c r="I55">
        <f t="shared" si="22"/>
        <v>10.50562062</v>
      </c>
      <c r="J55">
        <f t="shared" si="22"/>
        <v>2.86516926</v>
      </c>
      <c r="K55">
        <f t="shared" si="22"/>
        <v>77.99627430000001</v>
      </c>
      <c r="L55">
        <f t="shared" si="22"/>
        <v>113.0150097</v>
      </c>
      <c r="M55">
        <f t="shared" si="22"/>
        <v>116.19853110000001</v>
      </c>
    </row>
    <row r="56" spans="1:13" ht="12.75">
      <c r="A56" s="3">
        <f t="shared" si="4"/>
        <v>20</v>
      </c>
      <c r="B56">
        <f t="shared" si="2"/>
        <v>0</v>
      </c>
      <c r="C56">
        <f aca="true" t="shared" si="23" ref="C56:M56">(C21*3.7854)*4.205</f>
        <v>48.70787742</v>
      </c>
      <c r="D56">
        <f t="shared" si="23"/>
        <v>143.4876765408</v>
      </c>
      <c r="E56">
        <f t="shared" si="23"/>
        <v>66.8539494</v>
      </c>
      <c r="F56">
        <f t="shared" si="23"/>
        <v>84.3633171</v>
      </c>
      <c r="G56">
        <f t="shared" si="23"/>
        <v>0.7958803500000001</v>
      </c>
      <c r="H56">
        <f t="shared" si="23"/>
        <v>13.689142020000002</v>
      </c>
      <c r="I56">
        <f t="shared" si="23"/>
        <v>6.68539494</v>
      </c>
      <c r="J56">
        <f t="shared" si="23"/>
        <v>3.50187354</v>
      </c>
      <c r="K56">
        <f t="shared" si="23"/>
        <v>50.93634240000001</v>
      </c>
      <c r="L56">
        <f t="shared" si="23"/>
        <v>100.2809241</v>
      </c>
      <c r="M56">
        <f t="shared" si="23"/>
        <v>82.77155640000001</v>
      </c>
    </row>
    <row r="57" spans="1:13" ht="12.75">
      <c r="A57" s="3">
        <f t="shared" si="4"/>
        <v>21</v>
      </c>
      <c r="B57">
        <f t="shared" si="2"/>
        <v>0</v>
      </c>
      <c r="C57">
        <f aca="true" t="shared" si="24" ref="C57:M57">(C22*3.7854)*4.205</f>
        <v>219.83870698128</v>
      </c>
      <c r="D57">
        <f t="shared" si="24"/>
        <v>142.54790102352004</v>
      </c>
      <c r="E57">
        <f t="shared" si="24"/>
        <v>62.0786673</v>
      </c>
      <c r="F57">
        <f t="shared" si="24"/>
        <v>31.835214</v>
      </c>
      <c r="G57">
        <f t="shared" si="24"/>
        <v>4.7752821</v>
      </c>
      <c r="H57">
        <f t="shared" si="24"/>
        <v>9.5505642</v>
      </c>
      <c r="I57">
        <f t="shared" si="24"/>
        <v>8.754683850000001</v>
      </c>
      <c r="J57">
        <f t="shared" si="24"/>
        <v>9.868916340000002</v>
      </c>
      <c r="K57">
        <f t="shared" si="24"/>
        <v>31.835214</v>
      </c>
      <c r="L57">
        <f t="shared" si="24"/>
        <v>93.91388130000001</v>
      </c>
      <c r="M57">
        <f t="shared" si="24"/>
        <v>70.03747080000001</v>
      </c>
    </row>
    <row r="58" spans="1:13" ht="12.75">
      <c r="A58" s="3">
        <f t="shared" si="4"/>
        <v>22</v>
      </c>
      <c r="B58">
        <f t="shared" si="2"/>
        <v>0</v>
      </c>
      <c r="C58">
        <f aca="true" t="shared" si="25" ref="C58:M58">(C23*3.7854)*4.205</f>
        <v>203.93128724976</v>
      </c>
      <c r="D58">
        <f t="shared" si="25"/>
        <v>143.37306977039998</v>
      </c>
      <c r="E58">
        <f t="shared" si="25"/>
        <v>128.93261669999998</v>
      </c>
      <c r="F58">
        <f t="shared" si="25"/>
        <v>0</v>
      </c>
      <c r="G58">
        <f t="shared" si="25"/>
        <v>7.9588035</v>
      </c>
      <c r="H58">
        <f t="shared" si="25"/>
        <v>8.913859920000002</v>
      </c>
      <c r="I58">
        <f t="shared" si="25"/>
        <v>6.207866730000001</v>
      </c>
      <c r="J58">
        <f t="shared" si="25"/>
        <v>10.346444550000001</v>
      </c>
      <c r="K58">
        <f t="shared" si="25"/>
        <v>58.8951459</v>
      </c>
      <c r="L58">
        <f t="shared" si="25"/>
        <v>85.95507780000001</v>
      </c>
      <c r="M58">
        <f t="shared" si="25"/>
        <v>71.6292315</v>
      </c>
    </row>
    <row r="59" spans="1:13" ht="12.75">
      <c r="A59" s="3">
        <f t="shared" si="4"/>
        <v>23</v>
      </c>
      <c r="B59">
        <f t="shared" si="2"/>
        <v>0</v>
      </c>
      <c r="C59">
        <f aca="true" t="shared" si="26" ref="C59:M59">(C24*3.7854)*4.205</f>
        <v>181.05577587792</v>
      </c>
      <c r="D59">
        <f t="shared" si="26"/>
        <v>142.15823800415998</v>
      </c>
      <c r="E59">
        <f t="shared" si="26"/>
        <v>25.468171200000004</v>
      </c>
      <c r="F59">
        <f t="shared" si="26"/>
        <v>0</v>
      </c>
      <c r="G59">
        <f t="shared" si="26"/>
        <v>52.528103099999996</v>
      </c>
      <c r="H59">
        <f t="shared" si="26"/>
        <v>8.27715564</v>
      </c>
      <c r="I59">
        <f t="shared" si="26"/>
        <v>6.367042800000001</v>
      </c>
      <c r="J59">
        <f t="shared" si="26"/>
        <v>19.1011284</v>
      </c>
      <c r="K59">
        <f t="shared" si="26"/>
        <v>55.711624500000006</v>
      </c>
      <c r="L59">
        <f t="shared" si="26"/>
        <v>77.99627430000001</v>
      </c>
      <c r="M59">
        <f t="shared" si="26"/>
        <v>77.99627430000001</v>
      </c>
    </row>
    <row r="60" spans="1:13" ht="12.75">
      <c r="A60" s="3">
        <f t="shared" si="4"/>
        <v>24</v>
      </c>
      <c r="B60">
        <f t="shared" si="2"/>
        <v>0</v>
      </c>
      <c r="C60">
        <f aca="true" t="shared" si="27" ref="C60:M60">(C25*3.7854)*4.205</f>
        <v>162.99374886288</v>
      </c>
      <c r="D60">
        <f t="shared" si="27"/>
        <v>137.00093333616002</v>
      </c>
      <c r="E60">
        <f t="shared" si="27"/>
        <v>138.4831809</v>
      </c>
      <c r="F60">
        <f t="shared" si="27"/>
        <v>0</v>
      </c>
      <c r="G60">
        <f t="shared" si="27"/>
        <v>50.93634240000001</v>
      </c>
      <c r="H60">
        <f t="shared" si="27"/>
        <v>7.16292315</v>
      </c>
      <c r="I60">
        <f t="shared" si="27"/>
        <v>5.88951459</v>
      </c>
      <c r="J60">
        <f t="shared" si="27"/>
        <v>23.876410500000002</v>
      </c>
      <c r="K60">
        <f t="shared" si="27"/>
        <v>62.0786673</v>
      </c>
      <c r="L60">
        <f t="shared" si="27"/>
        <v>82.77155640000001</v>
      </c>
      <c r="M60">
        <f t="shared" si="27"/>
        <v>50.93634240000001</v>
      </c>
    </row>
    <row r="61" spans="1:13" ht="12.75">
      <c r="A61" s="3">
        <f t="shared" si="4"/>
        <v>25</v>
      </c>
      <c r="B61">
        <f t="shared" si="2"/>
        <v>0</v>
      </c>
      <c r="C61">
        <f aca="true" t="shared" si="28" ref="C61:M61">(C26*3.7854)*4.205</f>
        <v>155.81936503584</v>
      </c>
      <c r="D61">
        <f t="shared" si="28"/>
        <v>138.88048437071998</v>
      </c>
      <c r="E61">
        <f t="shared" si="28"/>
        <v>211.70417310000002</v>
      </c>
      <c r="F61">
        <f t="shared" si="28"/>
        <v>0</v>
      </c>
      <c r="G61">
        <f t="shared" si="28"/>
        <v>55.711624500000006</v>
      </c>
      <c r="H61">
        <f t="shared" si="28"/>
        <v>6.68539494</v>
      </c>
      <c r="I61">
        <f t="shared" si="28"/>
        <v>5.41198638</v>
      </c>
      <c r="J61">
        <f t="shared" si="28"/>
        <v>57.3033852</v>
      </c>
      <c r="K61">
        <f t="shared" si="28"/>
        <v>66.8539494</v>
      </c>
      <c r="L61">
        <f t="shared" si="28"/>
        <v>81.1797957</v>
      </c>
      <c r="M61">
        <f t="shared" si="28"/>
        <v>79.588035</v>
      </c>
    </row>
    <row r="62" spans="1:13" ht="12.75">
      <c r="A62" s="3">
        <f t="shared" si="4"/>
        <v>26</v>
      </c>
      <c r="B62">
        <f t="shared" si="2"/>
        <v>0</v>
      </c>
      <c r="C62">
        <f aca="true" t="shared" si="29" ref="C62:M62">(C27*3.7854)*4.205</f>
        <v>155.292173892</v>
      </c>
      <c r="D62">
        <f t="shared" si="29"/>
        <v>141.14969842464</v>
      </c>
      <c r="E62">
        <f t="shared" si="29"/>
        <v>101.87268480000002</v>
      </c>
      <c r="F62">
        <f t="shared" si="29"/>
        <v>0</v>
      </c>
      <c r="G62">
        <f t="shared" si="29"/>
        <v>237.17234430000002</v>
      </c>
      <c r="H62">
        <f t="shared" si="29"/>
        <v>6.04869066</v>
      </c>
      <c r="I62">
        <f t="shared" si="29"/>
        <v>4.297753890000001</v>
      </c>
      <c r="J62">
        <f t="shared" si="29"/>
        <v>57.3033852</v>
      </c>
      <c r="K62">
        <f t="shared" si="29"/>
        <v>70.03747080000001</v>
      </c>
      <c r="L62">
        <f t="shared" si="29"/>
        <v>81.1797957</v>
      </c>
      <c r="M62">
        <f t="shared" si="29"/>
        <v>101.87268480000002</v>
      </c>
    </row>
    <row r="63" spans="1:13" ht="12.75">
      <c r="A63" s="3">
        <f t="shared" si="4"/>
        <v>27</v>
      </c>
      <c r="B63">
        <f t="shared" si="2"/>
        <v>0</v>
      </c>
      <c r="C63">
        <f aca="true" t="shared" si="30" ref="C63:M63">(C28*3.7854)*4.205</f>
        <v>150.27239734847998</v>
      </c>
      <c r="D63">
        <f t="shared" si="30"/>
        <v>142.5708223776</v>
      </c>
      <c r="E63">
        <f t="shared" si="30"/>
        <v>119.3820525</v>
      </c>
      <c r="F63">
        <f t="shared" si="30"/>
        <v>0</v>
      </c>
      <c r="G63">
        <f t="shared" si="30"/>
        <v>162.3595914</v>
      </c>
      <c r="H63">
        <f t="shared" si="30"/>
        <v>3.02434533</v>
      </c>
      <c r="I63">
        <f t="shared" si="30"/>
        <v>5.25281031</v>
      </c>
      <c r="J63">
        <f t="shared" si="30"/>
        <v>10.82397276</v>
      </c>
      <c r="K63">
        <f t="shared" si="30"/>
        <v>73.2209922</v>
      </c>
      <c r="L63">
        <f t="shared" si="30"/>
        <v>85.95507780000001</v>
      </c>
      <c r="M63">
        <f t="shared" si="30"/>
        <v>97.0974027</v>
      </c>
    </row>
    <row r="64" spans="1:13" ht="12.75">
      <c r="A64" s="3">
        <f t="shared" si="4"/>
        <v>28</v>
      </c>
      <c r="B64">
        <f t="shared" si="2"/>
        <v>0</v>
      </c>
      <c r="C64">
        <f aca="true" t="shared" si="31" ref="C64:M64">(C29*3.7854)*4.205</f>
        <v>138.05531562384002</v>
      </c>
      <c r="D64">
        <f t="shared" si="31"/>
        <v>180.8494836912</v>
      </c>
      <c r="E64">
        <f t="shared" si="31"/>
        <v>136.8914202</v>
      </c>
      <c r="F64">
        <f t="shared" si="31"/>
        <v>0.63670428</v>
      </c>
      <c r="G64">
        <f t="shared" si="31"/>
        <v>105.05620619999999</v>
      </c>
      <c r="H64">
        <f t="shared" si="31"/>
        <v>0.95505642</v>
      </c>
      <c r="I64">
        <f t="shared" si="31"/>
        <v>4.61610603</v>
      </c>
      <c r="J64">
        <f t="shared" si="31"/>
        <v>9.39138813</v>
      </c>
      <c r="K64">
        <f t="shared" si="31"/>
        <v>76.4045136</v>
      </c>
      <c r="L64">
        <f t="shared" si="31"/>
        <v>87.5468385</v>
      </c>
      <c r="M64">
        <f t="shared" si="31"/>
        <v>85.95507780000001</v>
      </c>
    </row>
    <row r="65" spans="1:13" ht="12.75">
      <c r="A65" s="3">
        <f t="shared" si="4"/>
        <v>29</v>
      </c>
      <c r="B65">
        <f t="shared" si="2"/>
        <v>0</v>
      </c>
      <c r="C65">
        <f aca="true" t="shared" si="32" ref="C65:M65">(C30*3.7854)*4.205</f>
        <v>0</v>
      </c>
      <c r="D65">
        <f t="shared" si="32"/>
        <v>173.97307746720003</v>
      </c>
      <c r="E65">
        <f t="shared" si="32"/>
        <v>140.07494160000002</v>
      </c>
      <c r="F65">
        <f t="shared" si="32"/>
        <v>0.63670428</v>
      </c>
      <c r="G65">
        <f t="shared" si="32"/>
        <v>108.2397276</v>
      </c>
      <c r="H65">
        <f t="shared" si="32"/>
        <v>0</v>
      </c>
      <c r="I65">
        <f t="shared" si="32"/>
        <v>5.09363424</v>
      </c>
      <c r="J65">
        <f t="shared" si="32"/>
        <v>9.5505642</v>
      </c>
      <c r="K65">
        <f t="shared" si="32"/>
        <v>79.588035</v>
      </c>
      <c r="L65">
        <f t="shared" si="32"/>
        <v>85.95507780000001</v>
      </c>
      <c r="M65">
        <f t="shared" si="32"/>
        <v>77.99627430000001</v>
      </c>
    </row>
    <row r="66" spans="1:13" ht="12.75">
      <c r="A66" s="3">
        <f>A67-1</f>
        <v>30</v>
      </c>
      <c r="B66">
        <f aca="true" t="shared" si="33" ref="B66:M66">(B31*3.7854)*4.205</f>
        <v>0</v>
      </c>
      <c r="C66">
        <f t="shared" si="33"/>
        <v>0</v>
      </c>
      <c r="D66">
        <f t="shared" si="33"/>
        <v>171.19959362352</v>
      </c>
      <c r="E66">
        <f t="shared" si="33"/>
        <v>79.588035</v>
      </c>
      <c r="F66">
        <f t="shared" si="33"/>
        <v>0</v>
      </c>
      <c r="G66">
        <f t="shared" si="33"/>
        <v>127.340856</v>
      </c>
      <c r="H66">
        <f t="shared" si="33"/>
        <v>0</v>
      </c>
      <c r="I66">
        <f t="shared" si="33"/>
        <v>3.34269747</v>
      </c>
      <c r="J66">
        <f t="shared" si="33"/>
        <v>17.509367700000002</v>
      </c>
      <c r="K66">
        <f t="shared" si="33"/>
        <v>82.77155640000001</v>
      </c>
      <c r="L66">
        <f t="shared" si="33"/>
        <v>92.3221206</v>
      </c>
      <c r="M66">
        <f t="shared" si="33"/>
        <v>46.1610603</v>
      </c>
    </row>
    <row r="67" spans="1:13" ht="12.75">
      <c r="A67" s="3">
        <v>31</v>
      </c>
      <c r="B67">
        <f aca="true" t="shared" si="34" ref="B67:M67">(B32*3.7854)*4.205</f>
        <v>0</v>
      </c>
      <c r="C67">
        <f t="shared" si="34"/>
        <v>0</v>
      </c>
      <c r="D67">
        <f t="shared" si="34"/>
        <v>177.9843144312</v>
      </c>
      <c r="E67">
        <f t="shared" si="34"/>
        <v>0</v>
      </c>
      <c r="F67">
        <f t="shared" si="34"/>
        <v>0</v>
      </c>
      <c r="G67">
        <f t="shared" si="34"/>
        <v>0</v>
      </c>
      <c r="H67">
        <f t="shared" si="34"/>
        <v>0</v>
      </c>
      <c r="I67">
        <f t="shared" si="34"/>
        <v>6.367042800000001</v>
      </c>
      <c r="J67">
        <f t="shared" si="34"/>
        <v>0</v>
      </c>
      <c r="K67">
        <f t="shared" si="34"/>
        <v>92.3221206</v>
      </c>
      <c r="L67">
        <f t="shared" si="34"/>
        <v>0</v>
      </c>
      <c r="M67">
        <f t="shared" si="34"/>
        <v>49.3445817</v>
      </c>
    </row>
    <row r="68" spans="1:13" ht="12.75">
      <c r="A68" s="1" t="s">
        <v>17</v>
      </c>
      <c r="B68">
        <f>SUM(B37:B67)</f>
        <v>0</v>
      </c>
      <c r="C68">
        <f aca="true" t="shared" si="35" ref="C68:M68">SUM(C37:C67)</f>
        <v>4063.5205726564805</v>
      </c>
      <c r="D68">
        <f t="shared" si="35"/>
        <v>4396.865825041919</v>
      </c>
      <c r="E68">
        <f t="shared" si="35"/>
        <v>3847.2856119000007</v>
      </c>
      <c r="F68">
        <f t="shared" si="35"/>
        <v>1520.29064457</v>
      </c>
      <c r="G68">
        <f t="shared" si="35"/>
        <v>1131.4235055600002</v>
      </c>
      <c r="H68">
        <f t="shared" si="35"/>
        <v>1154.66321178</v>
      </c>
      <c r="I68">
        <f t="shared" si="35"/>
        <v>103.94197371000001</v>
      </c>
      <c r="J68">
        <f t="shared" si="35"/>
        <v>343.66113512999993</v>
      </c>
      <c r="K68">
        <f t="shared" si="35"/>
        <v>2039.0454567</v>
      </c>
      <c r="L68">
        <f t="shared" si="35"/>
        <v>3215.3566139999994</v>
      </c>
      <c r="M68">
        <f t="shared" si="35"/>
        <v>2972.4539311800004</v>
      </c>
    </row>
    <row r="70" spans="1:4" ht="12.75">
      <c r="A70" s="20" t="s">
        <v>12</v>
      </c>
      <c r="D70">
        <f>SUM(B68:M68)</f>
        <v>24788.508482228404</v>
      </c>
    </row>
    <row r="71" spans="1:4" ht="12.75">
      <c r="A71" s="20" t="s">
        <v>13</v>
      </c>
      <c r="D71">
        <f>SUM(F68:K68)</f>
        <v>6293.02592745</v>
      </c>
    </row>
    <row r="72" spans="1:4" ht="12.75">
      <c r="A72" s="20" t="s">
        <v>14</v>
      </c>
      <c r="D72">
        <f>SUM(B68:E68,L68:M68)</f>
        <v>18495.4825547784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0">
      <selection activeCell="E27" sqref="E27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3">
        <v>1</v>
      </c>
      <c r="B2" s="11">
        <f>'2003-001'!B2-'2003-002'!B2</f>
        <v>7.2</v>
      </c>
      <c r="C2" s="11">
        <f>'2003-001'!C2-'2003-002'!C2</f>
        <v>5.642720000000001</v>
      </c>
      <c r="D2" s="11">
        <f>'2003-001'!D2-'2003-002'!D2</f>
        <v>3.32512</v>
      </c>
      <c r="E2" s="11">
        <f>'2003-001'!E2-'2003-002'!E2</f>
        <v>1.1999999999999993</v>
      </c>
      <c r="F2" s="11">
        <f>'2003-001'!F2-'2003-002'!F2</f>
        <v>7.4</v>
      </c>
      <c r="G2" s="11">
        <f>'2003-001'!G2-'2003-002'!G2</f>
        <v>14.66</v>
      </c>
      <c r="H2" s="11">
        <f>'2003-001'!H2-'2003-002'!H2</f>
        <v>8.899999999999999</v>
      </c>
      <c r="I2" s="11">
        <f>'2003-001'!I2-'2003-002'!I2</f>
        <v>15.9</v>
      </c>
      <c r="J2" s="11">
        <f>'2003-001'!J2-'2003-002'!J2</f>
        <v>15.559999999999999</v>
      </c>
      <c r="K2" s="11">
        <f>'2003-001'!K2-'2003-002'!K2</f>
        <v>13.1</v>
      </c>
      <c r="L2" s="11">
        <f>'2003-001'!L2-'2003-002'!L2</f>
        <v>6.3999999999999995</v>
      </c>
      <c r="M2" s="11">
        <f>'2003-001'!M2-'2003-002'!M2</f>
        <v>5.199999999999999</v>
      </c>
    </row>
    <row r="3" spans="1:13" ht="12.75">
      <c r="A3" s="3">
        <f aca="true" t="shared" si="0" ref="A3:A31">A4-1</f>
        <v>2</v>
      </c>
      <c r="B3" s="11">
        <f>'2003-001'!B3-'2003-002'!B3</f>
        <v>7.1</v>
      </c>
      <c r="C3" s="11">
        <f>'2003-001'!C3-'2003-002'!C3</f>
        <v>5.2064</v>
      </c>
      <c r="D3" s="11">
        <f>'2003-001'!D3-'2003-002'!D3</f>
        <v>2.6464</v>
      </c>
      <c r="E3" s="11">
        <f>'2003-001'!E3-'2003-002'!E3</f>
        <v>2.5</v>
      </c>
      <c r="F3" s="11">
        <f>'2003-001'!F3-'2003-002'!F3</f>
        <v>6.6</v>
      </c>
      <c r="G3" s="11">
        <f>'2003-001'!G3-'2003-002'!G3</f>
        <v>14.13</v>
      </c>
      <c r="H3" s="11">
        <f>'2003-001'!H3-'2003-002'!H3</f>
        <v>5.199999999999999</v>
      </c>
      <c r="I3" s="11">
        <f>'2003-001'!I3-'2003-002'!I3</f>
        <v>16.4</v>
      </c>
      <c r="J3" s="11">
        <f>'2003-001'!J3-'2003-002'!J3</f>
        <v>15.120000000000001</v>
      </c>
      <c r="K3" s="11">
        <f>'2003-001'!K3-'2003-002'!K3</f>
        <v>13</v>
      </c>
      <c r="L3" s="11">
        <f>'2003-001'!L3-'2003-002'!L3</f>
        <v>2.8</v>
      </c>
      <c r="M3" s="11">
        <f>'2003-001'!M3-'2003-002'!M3</f>
        <v>4</v>
      </c>
    </row>
    <row r="4" spans="1:13" ht="12.75">
      <c r="A4" s="3">
        <f t="shared" si="0"/>
        <v>3</v>
      </c>
      <c r="B4" s="11">
        <f>'2003-001'!B4-'2003-002'!B4</f>
        <v>7</v>
      </c>
      <c r="C4" s="11">
        <f>'2003-001'!C4-'2003-002'!C4</f>
        <v>5.44928</v>
      </c>
      <c r="D4" s="11">
        <f>'2003-001'!D4-'2003-002'!D4</f>
        <v>2.152000000000001</v>
      </c>
      <c r="E4" s="11">
        <f>'2003-001'!E4-'2003-002'!E4</f>
        <v>2.200000000000001</v>
      </c>
      <c r="F4" s="11">
        <f>'2003-001'!F4-'2003-002'!F4</f>
        <v>7.999999999999999</v>
      </c>
      <c r="G4" s="11">
        <f>'2003-001'!G4-'2003-002'!G4</f>
        <v>14.77</v>
      </c>
      <c r="H4" s="11">
        <f>'2003-001'!H4-'2003-002'!H4</f>
        <v>5.5</v>
      </c>
      <c r="I4" s="11">
        <f>'2003-001'!I4-'2003-002'!I4</f>
        <v>16.44</v>
      </c>
      <c r="J4" s="11">
        <f>'2003-001'!J4-'2003-002'!J4</f>
        <v>14.31</v>
      </c>
      <c r="K4" s="11">
        <f>'2003-001'!K4-'2003-002'!K4</f>
        <v>12</v>
      </c>
      <c r="L4" s="11">
        <f>'2003-001'!L4-'2003-002'!L4</f>
        <v>7.7</v>
      </c>
      <c r="M4" s="11">
        <f>'2003-001'!M4-'2003-002'!M4</f>
        <v>3</v>
      </c>
    </row>
    <row r="5" spans="1:13" ht="12.75">
      <c r="A5" s="3">
        <f t="shared" si="0"/>
        <v>4</v>
      </c>
      <c r="B5" s="11">
        <f>'2003-001'!B5-'2003-002'!B5</f>
        <v>7</v>
      </c>
      <c r="C5" s="11">
        <f>'2003-001'!C5-'2003-002'!C5</f>
        <v>5.11472</v>
      </c>
      <c r="D5" s="11">
        <f>'2003-001'!D5-'2003-002'!D5</f>
        <v>1.69712</v>
      </c>
      <c r="E5" s="11">
        <f>'2003-001'!E5-'2003-002'!E5</f>
        <v>2.299999999999999</v>
      </c>
      <c r="F5" s="11">
        <f>'2003-001'!F5-'2003-002'!F5</f>
        <v>9</v>
      </c>
      <c r="G5" s="11">
        <f>'2003-001'!G5-'2003-002'!G5</f>
        <v>12.100000000000001</v>
      </c>
      <c r="H5" s="11">
        <f>'2003-001'!H5-'2003-002'!H5</f>
        <v>7.4</v>
      </c>
      <c r="I5" s="11">
        <f>'2003-001'!I5-'2003-002'!I5</f>
        <v>15.7</v>
      </c>
      <c r="J5" s="11">
        <f>'2003-001'!J5-'2003-002'!J5</f>
        <v>14.52</v>
      </c>
      <c r="K5" s="11">
        <f>'2003-001'!K5-'2003-002'!K5</f>
        <v>12</v>
      </c>
      <c r="L5" s="11">
        <f>'2003-001'!L5-'2003-002'!L5</f>
        <v>11.399999999999999</v>
      </c>
      <c r="M5" s="11">
        <f>'2003-001'!M5-'2003-002'!M5</f>
        <v>7.4399999999999995</v>
      </c>
    </row>
    <row r="6" spans="1:13" ht="12.75">
      <c r="A6" s="3">
        <f t="shared" si="0"/>
        <v>5</v>
      </c>
      <c r="B6" s="11">
        <f>'2003-001'!B6-'2003-002'!B6</f>
        <v>7.6</v>
      </c>
      <c r="C6" s="11">
        <f>'2003-001'!C6-'2003-002'!C6</f>
        <v>5.76512</v>
      </c>
      <c r="D6" s="11">
        <f>'2003-001'!D6-'2003-002'!D6</f>
        <v>1.8432000000000013</v>
      </c>
      <c r="E6" s="11">
        <f>'2003-001'!E6-'2003-002'!E6</f>
        <v>1.799999999999999</v>
      </c>
      <c r="F6" s="11">
        <f>'2003-001'!F6-'2003-002'!F6</f>
        <v>11.299999999999999</v>
      </c>
      <c r="G6" s="11">
        <f>'2003-001'!G6-'2003-002'!G6</f>
        <v>10.899999999999999</v>
      </c>
      <c r="H6" s="11">
        <f>'2003-001'!H6-'2003-002'!H6</f>
        <v>8.9</v>
      </c>
      <c r="I6" s="11">
        <f>'2003-001'!I6-'2003-002'!I6</f>
        <v>16.6</v>
      </c>
      <c r="J6" s="11">
        <f>'2003-001'!J6-'2003-002'!J6</f>
        <v>14.78</v>
      </c>
      <c r="K6" s="11">
        <f>'2003-001'!K6-'2003-002'!K6</f>
        <v>11.4</v>
      </c>
      <c r="L6" s="11">
        <f>'2003-001'!L6-'2003-002'!L6</f>
        <v>11.2</v>
      </c>
      <c r="M6" s="11">
        <f>'2003-001'!M6-'2003-002'!M6</f>
        <v>7.619999999999999</v>
      </c>
    </row>
    <row r="7" spans="1:13" ht="12.75">
      <c r="A7" s="3">
        <f t="shared" si="0"/>
        <v>6</v>
      </c>
      <c r="B7" s="11">
        <f>'2003-001'!B7-'2003-002'!B7</f>
        <v>7</v>
      </c>
      <c r="C7" s="11">
        <f>'2003-001'!C7-'2003-002'!C7</f>
        <v>6.1736</v>
      </c>
      <c r="D7" s="11">
        <f>'2003-001'!D7-'2003-002'!D7</f>
        <v>2.037600000000001</v>
      </c>
      <c r="E7" s="11">
        <f>'2003-001'!E7-'2003-002'!E7</f>
        <v>1.700000000000001</v>
      </c>
      <c r="F7" s="11">
        <f>'2003-001'!F7-'2003-002'!F7</f>
        <v>11.950000000000001</v>
      </c>
      <c r="G7" s="11">
        <f>'2003-001'!G7-'2003-002'!G7</f>
        <v>12.5</v>
      </c>
      <c r="H7" s="11">
        <f>'2003-001'!H7-'2003-002'!H7</f>
        <v>9.700000000000001</v>
      </c>
      <c r="I7" s="11">
        <f>'2003-001'!I7-'2003-002'!I7</f>
        <v>16.5</v>
      </c>
      <c r="J7" s="11">
        <f>'2003-001'!J7-'2003-002'!J7</f>
        <v>14.959999999999999</v>
      </c>
      <c r="K7" s="11">
        <f>'2003-001'!K7-'2003-002'!K7</f>
        <v>11.899999999999999</v>
      </c>
      <c r="L7" s="11">
        <f>'2003-001'!L7-'2003-002'!L7</f>
        <v>10.599999999999998</v>
      </c>
      <c r="M7" s="11">
        <f>'2003-001'!M7-'2003-002'!M7</f>
        <v>3.0999999999999996</v>
      </c>
    </row>
    <row r="8" spans="1:13" ht="12.75">
      <c r="A8" s="3">
        <f t="shared" si="0"/>
        <v>7</v>
      </c>
      <c r="B8" s="11">
        <f>'2003-001'!B8-'2003-002'!B8</f>
        <v>7.1</v>
      </c>
      <c r="C8" s="11">
        <f>'2003-001'!C8-'2003-002'!C8</f>
        <v>4.136000000000001</v>
      </c>
      <c r="D8" s="11">
        <f>'2003-001'!D8-'2003-002'!D8</f>
        <v>2.1772800000000014</v>
      </c>
      <c r="E8" s="11">
        <f>'2003-001'!E8-'2003-002'!E8</f>
        <v>1.5999999999999996</v>
      </c>
      <c r="F8" s="11">
        <f>'2003-001'!F8-'2003-002'!F8</f>
        <v>12.729999999999999</v>
      </c>
      <c r="G8" s="11">
        <f>'2003-001'!G8-'2003-002'!G8</f>
        <v>13.67</v>
      </c>
      <c r="H8" s="11">
        <f>'2003-001'!H8-'2003-002'!H8</f>
        <v>10.9</v>
      </c>
      <c r="I8" s="11">
        <f>'2003-001'!I8-'2003-002'!I8</f>
        <v>16.3</v>
      </c>
      <c r="J8" s="11">
        <f>'2003-001'!J8-'2003-002'!J8</f>
        <v>15.57</v>
      </c>
      <c r="K8" s="11">
        <f>'2003-001'!K8-'2003-002'!K8</f>
        <v>10.3</v>
      </c>
      <c r="L8" s="11">
        <f>'2003-001'!L8-'2003-002'!L8</f>
        <v>9.3</v>
      </c>
      <c r="M8" s="11">
        <f>'2003-001'!M8-'2003-002'!M8</f>
        <v>2.9989999999999988</v>
      </c>
    </row>
    <row r="9" spans="1:13" ht="12.75">
      <c r="A9" s="3">
        <f t="shared" si="0"/>
        <v>8</v>
      </c>
      <c r="B9" s="11">
        <f>'2003-001'!B9-'2003-002'!B9</f>
        <v>7</v>
      </c>
      <c r="C9" s="11">
        <f>'2003-001'!C9-'2003-002'!C9</f>
        <v>3.2508800000000004</v>
      </c>
      <c r="D9" s="11">
        <f>'2003-001'!D9-'2003-002'!D9</f>
        <v>2.6471999999999998</v>
      </c>
      <c r="E9" s="11">
        <f>'2003-001'!E9-'2003-002'!E9</f>
        <v>1.3000000000000007</v>
      </c>
      <c r="F9" s="11">
        <f>'2003-001'!F9-'2003-002'!F9</f>
        <v>12.49</v>
      </c>
      <c r="G9" s="11">
        <f>'2003-001'!G9-'2003-002'!G9</f>
        <v>13.5</v>
      </c>
      <c r="H9" s="11">
        <f>'2003-001'!H9-'2003-002'!H9</f>
        <v>13</v>
      </c>
      <c r="I9" s="11">
        <f>'2003-001'!I9-'2003-002'!I9</f>
        <v>16.7</v>
      </c>
      <c r="J9" s="11">
        <f>'2003-001'!J9-'2003-002'!J9</f>
        <v>15.13</v>
      </c>
      <c r="K9" s="11">
        <f>'2003-001'!K9-'2003-002'!K9</f>
        <v>9.8</v>
      </c>
      <c r="L9" s="11">
        <f>'2003-001'!L9-'2003-002'!L9</f>
        <v>8.6</v>
      </c>
      <c r="M9" s="11">
        <f>'2003-001'!M9-'2003-002'!M9</f>
        <v>3.2639999999999993</v>
      </c>
    </row>
    <row r="10" spans="1:13" ht="12.75">
      <c r="A10" s="3">
        <f t="shared" si="0"/>
        <v>9</v>
      </c>
      <c r="B10" s="11">
        <f>'2003-001'!B10-'2003-002'!B10</f>
        <v>7</v>
      </c>
      <c r="C10" s="11">
        <f>'2003-001'!C10-'2003-002'!C10</f>
        <v>3.294080000000001</v>
      </c>
      <c r="D10" s="11">
        <f>'2003-001'!D10-'2003-002'!D10</f>
        <v>2.61632</v>
      </c>
      <c r="E10" s="11">
        <f>'2003-001'!E10-'2003-002'!E10</f>
        <v>1.0999999999999996</v>
      </c>
      <c r="F10" s="11">
        <f>'2003-001'!F10-'2003-002'!F10</f>
        <v>12.9</v>
      </c>
      <c r="G10" s="11">
        <f>'2003-001'!G10-'2003-002'!G10</f>
        <v>13.1</v>
      </c>
      <c r="H10" s="11">
        <f>'2003-001'!H10-'2003-002'!H10</f>
        <v>14.5</v>
      </c>
      <c r="I10" s="11">
        <f>'2003-001'!I10-'2003-002'!I10</f>
        <v>16.5</v>
      </c>
      <c r="J10" s="11">
        <f>'2003-001'!J10-'2003-002'!J10</f>
        <v>14.86</v>
      </c>
      <c r="K10" s="11">
        <f>'2003-001'!K10-'2003-002'!K10</f>
        <v>6.3999999999999995</v>
      </c>
      <c r="L10" s="11">
        <f>'2003-001'!L10-'2003-002'!L10</f>
        <v>7.9</v>
      </c>
      <c r="M10" s="11">
        <f>'2003-001'!M10-'2003-002'!M10</f>
        <v>-1.8289999999999988</v>
      </c>
    </row>
    <row r="11" spans="1:13" ht="12.75">
      <c r="A11" s="3">
        <f t="shared" si="0"/>
        <v>10</v>
      </c>
      <c r="B11" s="11">
        <f>'2003-001'!B11-'2003-002'!B11</f>
        <v>7.4</v>
      </c>
      <c r="C11" s="11">
        <f>'2003-001'!C11-'2003-002'!C11</f>
        <v>4.044</v>
      </c>
      <c r="D11" s="11">
        <f>'2003-001'!D11-'2003-002'!D11</f>
        <v>3.44304</v>
      </c>
      <c r="E11" s="11">
        <f>'2003-001'!E11-'2003-002'!E11</f>
        <v>1.299999999999999</v>
      </c>
      <c r="F11" s="11">
        <f>'2003-001'!F11-'2003-002'!F11</f>
        <v>13.2</v>
      </c>
      <c r="G11" s="11">
        <f>'2003-001'!G11-'2003-002'!G11</f>
        <v>13.879999999999999</v>
      </c>
      <c r="H11" s="11">
        <f>'2003-001'!H11-'2003-002'!H11</f>
        <v>14.57</v>
      </c>
      <c r="I11" s="11">
        <f>'2003-001'!I11-'2003-002'!I11</f>
        <v>16.4</v>
      </c>
      <c r="J11" s="11">
        <f>'2003-001'!J11-'2003-002'!J11</f>
        <v>15</v>
      </c>
      <c r="K11" s="11">
        <f>'2003-001'!K11-'2003-002'!K11</f>
        <v>8.7</v>
      </c>
      <c r="L11" s="11">
        <f>'2003-001'!L11-'2003-002'!L11</f>
        <v>7.1</v>
      </c>
      <c r="M11" s="11">
        <f>'2003-001'!M11-'2003-002'!M11</f>
        <v>-0.9499999999999993</v>
      </c>
    </row>
    <row r="12" spans="1:13" ht="12.75">
      <c r="A12" s="3">
        <f t="shared" si="0"/>
        <v>11</v>
      </c>
      <c r="B12" s="11">
        <f>'2003-001'!B12-'2003-002'!B12</f>
        <v>7.6</v>
      </c>
      <c r="C12" s="11">
        <f>'2003-001'!C12-'2003-002'!C12</f>
        <v>4.416</v>
      </c>
      <c r="D12" s="11">
        <f>'2003-001'!D12-'2003-002'!D12</f>
        <v>3.2352000000000007</v>
      </c>
      <c r="E12" s="11">
        <f>'2003-001'!E12-'2003-002'!E12</f>
        <v>1.0999999999999996</v>
      </c>
      <c r="F12" s="11">
        <f>'2003-001'!F12-'2003-002'!F12</f>
        <v>12.6</v>
      </c>
      <c r="G12" s="11">
        <f>'2003-001'!G12-'2003-002'!G12</f>
        <v>14.5</v>
      </c>
      <c r="H12" s="11">
        <f>'2003-001'!H12-'2003-002'!H12</f>
        <v>14.809999999999999</v>
      </c>
      <c r="I12" s="11">
        <f>'2003-001'!I12-'2003-002'!I12</f>
        <v>16</v>
      </c>
      <c r="J12" s="11">
        <f>'2003-001'!J12-'2003-002'!J12</f>
        <v>12.4</v>
      </c>
      <c r="K12" s="11">
        <f>'2003-001'!K12-'2003-002'!K12</f>
        <v>5.700000000000001</v>
      </c>
      <c r="L12" s="11">
        <f>'2003-001'!L12-'2003-002'!L12</f>
        <v>9.299999999999999</v>
      </c>
      <c r="M12" s="11">
        <f>'2003-001'!M12-'2003-002'!M12</f>
        <v>2.7409999999999997</v>
      </c>
    </row>
    <row r="13" spans="1:13" ht="12.75">
      <c r="A13" s="3">
        <f t="shared" si="0"/>
        <v>12</v>
      </c>
      <c r="B13" s="11">
        <f>'2003-001'!B13-'2003-002'!B13</f>
        <v>7.6</v>
      </c>
      <c r="C13" s="11">
        <f>'2003-001'!C13-'2003-002'!C13</f>
        <v>5.719200000000001</v>
      </c>
      <c r="D13" s="11">
        <f>'2003-001'!D13-'2003-002'!D13</f>
        <v>3.0351999999999997</v>
      </c>
      <c r="E13" s="11">
        <f>'2003-001'!E13-'2003-002'!E13</f>
        <v>1.3999999999999986</v>
      </c>
      <c r="F13" s="11">
        <f>'2003-001'!F13-'2003-002'!F13</f>
        <v>13.5</v>
      </c>
      <c r="G13" s="11">
        <f>'2003-001'!G13-'2003-002'!G13</f>
        <v>15</v>
      </c>
      <c r="H13" s="11">
        <f>'2003-001'!H13-'2003-002'!H13</f>
        <v>13.7</v>
      </c>
      <c r="I13" s="11">
        <f>'2003-001'!I13-'2003-002'!I13</f>
        <v>15.7</v>
      </c>
      <c r="J13" s="11">
        <f>'2003-001'!J13-'2003-002'!J13</f>
        <v>14</v>
      </c>
      <c r="K13" s="11">
        <f>'2003-001'!K13-'2003-002'!K13</f>
        <v>5.5</v>
      </c>
      <c r="L13" s="11">
        <f>'2003-001'!L13-'2003-002'!L13</f>
        <v>7.1</v>
      </c>
      <c r="M13" s="11">
        <f>'2003-001'!M13-'2003-002'!M13</f>
        <v>3.7960000000000003</v>
      </c>
    </row>
    <row r="14" spans="1:13" ht="12.75">
      <c r="A14" s="3">
        <f t="shared" si="0"/>
        <v>13</v>
      </c>
      <c r="B14" s="11">
        <f>'2003-001'!B14-'2003-002'!B14</f>
        <v>7.6</v>
      </c>
      <c r="C14" s="11">
        <f>'2003-001'!C14-'2003-002'!C14</f>
        <v>5.90176</v>
      </c>
      <c r="D14" s="11">
        <f>'2003-001'!D14-'2003-002'!D14</f>
        <v>2.166080000000001</v>
      </c>
      <c r="E14" s="11">
        <f>'2003-001'!E14-'2003-002'!E14</f>
        <v>2.0999999999999996</v>
      </c>
      <c r="F14" s="11">
        <f>'2003-001'!F14-'2003-002'!F14</f>
        <v>3.5</v>
      </c>
      <c r="G14" s="11">
        <f>'2003-001'!G14-'2003-002'!G14</f>
        <v>14.96</v>
      </c>
      <c r="H14" s="11">
        <f>'2003-001'!H14-'2003-002'!H14</f>
        <v>13.5</v>
      </c>
      <c r="I14" s="11">
        <f>'2003-001'!I14-'2003-002'!I14</f>
        <v>16.3</v>
      </c>
      <c r="J14" s="11">
        <f>'2003-001'!J14-'2003-002'!J14</f>
        <v>15.58</v>
      </c>
      <c r="K14" s="11">
        <f>'2003-001'!K14-'2003-002'!K14</f>
        <v>5.800000000000001</v>
      </c>
      <c r="L14" s="11">
        <f>'2003-001'!L14-'2003-002'!L14</f>
        <v>9.100000000000001</v>
      </c>
      <c r="M14" s="11">
        <f>'2003-001'!M14-'2003-002'!M14</f>
        <v>4.765000000000001</v>
      </c>
    </row>
    <row r="15" spans="1:13" ht="12.75">
      <c r="A15" s="3">
        <f t="shared" si="0"/>
        <v>14</v>
      </c>
      <c r="B15" s="11">
        <f>'2003-001'!B15-'2003-002'!B15</f>
        <v>7.7</v>
      </c>
      <c r="C15" s="11">
        <f>'2003-001'!C15-'2003-002'!C15</f>
        <v>-5.66496</v>
      </c>
      <c r="D15" s="11">
        <f>'2003-001'!D15-'2003-002'!D15</f>
        <v>3.22112</v>
      </c>
      <c r="E15" s="11">
        <f>'2003-001'!E15-'2003-002'!E15</f>
        <v>2.8999999999999986</v>
      </c>
      <c r="F15" s="11">
        <f>'2003-001'!F15-'2003-002'!F15</f>
        <v>3.5</v>
      </c>
      <c r="G15" s="11">
        <f>'2003-001'!G15-'2003-002'!G15</f>
        <v>15.200000000000001</v>
      </c>
      <c r="H15" s="11">
        <f>'2003-001'!H15-'2003-002'!H15</f>
        <v>13.5</v>
      </c>
      <c r="I15" s="11">
        <f>'2003-001'!I15-'2003-002'!I15</f>
        <v>15.7</v>
      </c>
      <c r="J15" s="11">
        <f>'2003-001'!J15-'2003-002'!J15</f>
        <v>15.49</v>
      </c>
      <c r="K15" s="11">
        <f>'2003-001'!K15-'2003-002'!K15</f>
        <v>7.1000000000000005</v>
      </c>
      <c r="L15" s="11">
        <f>'2003-001'!L15-'2003-002'!L15</f>
        <v>9.6</v>
      </c>
      <c r="M15" s="11">
        <f>'2003-001'!M15-'2003-002'!M15</f>
        <v>2.7089999999999996</v>
      </c>
    </row>
    <row r="16" spans="1:13" ht="12.75">
      <c r="A16" s="3">
        <f t="shared" si="0"/>
        <v>15</v>
      </c>
      <c r="B16" s="11">
        <f>'2003-001'!B16-'2003-002'!B16</f>
        <v>7.6</v>
      </c>
      <c r="C16" s="11">
        <f>'2003-001'!C16-'2003-002'!C16</f>
        <v>10.616</v>
      </c>
      <c r="D16" s="11">
        <f>'2003-001'!D16-'2003-002'!D16</f>
        <v>3.0368000000000004</v>
      </c>
      <c r="E16" s="11">
        <f>'2003-001'!E16-'2003-002'!E16</f>
        <v>0.10000000000000053</v>
      </c>
      <c r="F16" s="11">
        <f>'2003-001'!F16-'2003-002'!F16</f>
        <v>3.299999999999999</v>
      </c>
      <c r="G16" s="11">
        <f>'2003-001'!G16-'2003-002'!G16</f>
        <v>15.4</v>
      </c>
      <c r="H16" s="11">
        <f>'2003-001'!H16-'2003-002'!H16</f>
        <v>14.7</v>
      </c>
      <c r="I16" s="11">
        <f>'2003-001'!I16-'2003-002'!I16</f>
        <v>16</v>
      </c>
      <c r="J16" s="11">
        <f>'2003-001'!J16-'2003-002'!J16</f>
        <v>15.1</v>
      </c>
      <c r="K16" s="11">
        <f>'2003-001'!K16-'2003-002'!K16</f>
        <v>10.600000000000001</v>
      </c>
      <c r="L16" s="11">
        <f>'2003-001'!L16-'2003-002'!L16</f>
        <v>9.2</v>
      </c>
      <c r="M16" s="11">
        <f>'2003-001'!M16-'2003-002'!M16</f>
        <v>2.8260000000000005</v>
      </c>
    </row>
    <row r="17" spans="1:13" ht="12.75">
      <c r="A17" s="3">
        <f t="shared" si="0"/>
        <v>16</v>
      </c>
      <c r="B17" s="11">
        <f>'2003-001'!B17-'2003-002'!B17</f>
        <v>7.6</v>
      </c>
      <c r="C17" s="11">
        <f>'2003-001'!C17-'2003-002'!C17</f>
        <v>3.873280000000001</v>
      </c>
      <c r="D17" s="11">
        <f>'2003-001'!D17-'2003-002'!D17</f>
        <v>2.764800000000001</v>
      </c>
      <c r="E17" s="11">
        <f>'2003-001'!E17-'2003-002'!E17</f>
        <v>-3.2</v>
      </c>
      <c r="F17" s="11">
        <f>'2003-001'!F17-'2003-002'!F17</f>
        <v>4.600000000000001</v>
      </c>
      <c r="G17" s="11">
        <f>'2003-001'!G17-'2003-002'!G17</f>
        <v>15.1</v>
      </c>
      <c r="H17" s="11">
        <f>'2003-001'!H17-'2003-002'!H17</f>
        <v>15.020000000000001</v>
      </c>
      <c r="I17" s="11">
        <f>'2003-001'!I17-'2003-002'!I17</f>
        <v>15.8</v>
      </c>
      <c r="J17" s="11">
        <f>'2003-001'!J17-'2003-002'!J17</f>
        <v>15.3</v>
      </c>
      <c r="K17" s="11">
        <f>'2003-001'!K17-'2003-002'!K17</f>
        <v>10.600000000000001</v>
      </c>
      <c r="L17" s="11">
        <f>'2003-001'!L17-'2003-002'!L17</f>
        <v>7.8</v>
      </c>
      <c r="M17" s="11">
        <f>'2003-001'!M17-'2003-002'!M17</f>
        <v>2.2070000000000007</v>
      </c>
    </row>
    <row r="18" spans="1:13" ht="12.75">
      <c r="A18" s="3">
        <f t="shared" si="0"/>
        <v>17</v>
      </c>
      <c r="B18" s="11">
        <f>'2003-001'!B18-'2003-002'!B18</f>
        <v>7.5</v>
      </c>
      <c r="C18" s="11">
        <f>'2003-001'!C18-'2003-002'!C18</f>
        <v>1.61632</v>
      </c>
      <c r="D18" s="11">
        <f>'2003-001'!D18-'2003-002'!D18</f>
        <v>3.565439999999999</v>
      </c>
      <c r="E18" s="11">
        <f>'2003-001'!E18-'2003-002'!E18</f>
        <v>6.6</v>
      </c>
      <c r="F18" s="11">
        <f>'2003-001'!F18-'2003-002'!F18</f>
        <v>5.299999999999999</v>
      </c>
      <c r="G18" s="11">
        <f>'2003-001'!G18-'2003-002'!G18</f>
        <v>15.3</v>
      </c>
      <c r="H18" s="11">
        <f>'2003-001'!H18-'2003-002'!H18</f>
        <v>14.3</v>
      </c>
      <c r="I18" s="11">
        <f>'2003-001'!I18-'2003-002'!I18</f>
        <v>15.6</v>
      </c>
      <c r="J18" s="11">
        <f>'2003-001'!J18-'2003-002'!J18</f>
        <v>15.190000000000001</v>
      </c>
      <c r="K18" s="11">
        <f>'2003-001'!K18-'2003-002'!K18</f>
        <v>7.699999999999999</v>
      </c>
      <c r="L18" s="11">
        <f>'2003-001'!L18-'2003-002'!L18</f>
        <v>3.7</v>
      </c>
      <c r="M18" s="11">
        <f>'2003-001'!M18-'2003-002'!M18</f>
        <v>0.39200000000000124</v>
      </c>
    </row>
    <row r="19" spans="1:13" ht="12.75">
      <c r="A19" s="3">
        <f t="shared" si="0"/>
        <v>18</v>
      </c>
      <c r="B19" s="11">
        <f>'2003-001'!B19-'2003-002'!B19</f>
        <v>7.4</v>
      </c>
      <c r="C19" s="11">
        <f>'2003-001'!C19-'2003-002'!C19</f>
        <v>0.9819200000000006</v>
      </c>
      <c r="D19" s="11">
        <f>'2003-001'!D19-'2003-002'!D19</f>
        <v>2.1062399999999997</v>
      </c>
      <c r="E19" s="11">
        <f>'2003-001'!E19-'2003-002'!E19</f>
        <v>3.5999999999999996</v>
      </c>
      <c r="F19" s="11">
        <f>'2003-001'!F19-'2003-002'!F19</f>
        <v>6.199999999999999</v>
      </c>
      <c r="G19" s="11">
        <f>'2003-001'!G19-'2003-002'!G19</f>
        <v>14.799999999999999</v>
      </c>
      <c r="H19" s="11">
        <f>'2003-001'!H19-'2003-002'!H19</f>
        <v>13.6</v>
      </c>
      <c r="I19" s="11">
        <f>'2003-001'!I19-'2003-002'!I19</f>
        <v>14.78</v>
      </c>
      <c r="J19" s="11">
        <f>'2003-001'!J19-'2003-002'!J19</f>
        <v>15.280000000000001</v>
      </c>
      <c r="K19" s="11">
        <f>'2003-001'!K19-'2003-002'!K19</f>
        <v>4.8</v>
      </c>
      <c r="L19" s="11">
        <f>'2003-001'!L19-'2003-002'!L19</f>
        <v>2.9000000000000004</v>
      </c>
      <c r="M19" s="11">
        <f>'2003-001'!M19-'2003-002'!M19</f>
        <v>1.2010000000000005</v>
      </c>
    </row>
    <row r="20" spans="1:13" ht="12.75">
      <c r="A20" s="3">
        <f t="shared" si="0"/>
        <v>19</v>
      </c>
      <c r="B20" s="11">
        <f>'2003-001'!B20-'2003-002'!B20</f>
        <v>7.3</v>
      </c>
      <c r="C20" s="11">
        <f>'2003-001'!C20-'2003-002'!C20</f>
        <v>0.5350400000000004</v>
      </c>
      <c r="D20" s="11">
        <f>'2003-001'!D20-'2003-002'!D20</f>
        <v>1.7494399999999999</v>
      </c>
      <c r="E20" s="11">
        <f>'2003-001'!E20-'2003-002'!E20</f>
        <v>4.2</v>
      </c>
      <c r="F20" s="11">
        <f>'2003-001'!F20-'2003-002'!F20</f>
        <v>7.1000000000000005</v>
      </c>
      <c r="G20" s="11">
        <f>'2003-001'!G20-'2003-002'!G20</f>
        <v>14.9</v>
      </c>
      <c r="H20" s="11">
        <f>'2003-001'!H20-'2003-002'!H20</f>
        <v>14.299999999999999</v>
      </c>
      <c r="I20" s="11">
        <f>'2003-001'!I20-'2003-002'!I20</f>
        <v>15.04</v>
      </c>
      <c r="J20" s="11">
        <f>'2003-001'!J20-'2003-002'!J20</f>
        <v>14.52</v>
      </c>
      <c r="K20" s="11">
        <f>'2003-001'!K20-'2003-002'!K20</f>
        <v>6</v>
      </c>
      <c r="L20" s="11">
        <f>'2003-001'!L20-'2003-002'!L20</f>
        <v>2.5999999999999996</v>
      </c>
      <c r="M20" s="11">
        <f>'2003-001'!M20-'2003-002'!M20</f>
        <v>2.989</v>
      </c>
    </row>
    <row r="21" spans="1:13" ht="12.75">
      <c r="A21" s="3">
        <f t="shared" si="0"/>
        <v>20</v>
      </c>
      <c r="B21" s="11">
        <f>'2003-001'!B21-'2003-002'!B21</f>
        <v>7.6</v>
      </c>
      <c r="C21" s="11">
        <f>'2003-001'!C21-'2003-002'!C21</f>
        <v>9.24</v>
      </c>
      <c r="D21" s="11">
        <f>'2003-001'!D21-'2003-002'!D21</f>
        <v>1.2856000000000005</v>
      </c>
      <c r="E21" s="11">
        <f>'2003-001'!E21-'2003-002'!E21</f>
        <v>6.2</v>
      </c>
      <c r="F21" s="11">
        <f>'2003-001'!F21-'2003-002'!F21</f>
        <v>7.7</v>
      </c>
      <c r="G21" s="11">
        <f>'2003-001'!G21-'2003-002'!G21</f>
        <v>15.35</v>
      </c>
      <c r="H21" s="11">
        <f>'2003-001'!H21-'2003-002'!H21</f>
        <v>14.74</v>
      </c>
      <c r="I21" s="11">
        <f>'2003-001'!I21-'2003-002'!I21</f>
        <v>14.78</v>
      </c>
      <c r="J21" s="11">
        <f>'2003-001'!J21-'2003-002'!J21</f>
        <v>14.58</v>
      </c>
      <c r="K21" s="11">
        <f>'2003-001'!K21-'2003-002'!K21</f>
        <v>9</v>
      </c>
      <c r="L21" s="11">
        <f>'2003-001'!L21-'2003-002'!L21</f>
        <v>4.8</v>
      </c>
      <c r="M21" s="11">
        <f>'2003-001'!M21-'2003-002'!M21</f>
        <v>5.137</v>
      </c>
    </row>
    <row r="22" spans="1:13" ht="12.75">
      <c r="A22" s="3">
        <f t="shared" si="0"/>
        <v>21</v>
      </c>
      <c r="B22" s="11">
        <f>'2003-001'!B22-'2003-002'!B22</f>
        <v>7</v>
      </c>
      <c r="C22" s="11">
        <f>'2003-001'!C22-'2003-002'!C22</f>
        <v>-1.7110400000000006</v>
      </c>
      <c r="D22" s="11">
        <f>'2003-001'!D22-'2003-002'!D22</f>
        <v>1.7446399999999986</v>
      </c>
      <c r="E22" s="11">
        <f>'2003-001'!E22-'2003-002'!E22</f>
        <v>8.6</v>
      </c>
      <c r="F22" s="11">
        <f>'2003-001'!F22-'2003-002'!F22</f>
        <v>10.5</v>
      </c>
      <c r="G22" s="11">
        <f>'2003-001'!G22-'2003-002'!G22</f>
        <v>16.3</v>
      </c>
      <c r="H22" s="11">
        <f>'2003-001'!H22-'2003-002'!H22</f>
        <v>15.200000000000001</v>
      </c>
      <c r="I22" s="11">
        <f>'2003-001'!I22-'2003-002'!I22</f>
        <v>15.049999999999999</v>
      </c>
      <c r="J22" s="11">
        <f>'2003-001'!J22-'2003-002'!J22</f>
        <v>14.48</v>
      </c>
      <c r="K22" s="11">
        <f>'2003-001'!K22-'2003-002'!K22</f>
        <v>9.8</v>
      </c>
      <c r="L22" s="11">
        <f>'2003-001'!L22-'2003-002'!L22</f>
        <v>5.1</v>
      </c>
      <c r="M22" s="11">
        <f>'2003-001'!M22-'2003-002'!M22</f>
        <v>6.029999999999999</v>
      </c>
    </row>
    <row r="23" spans="1:13" ht="12.75">
      <c r="A23" s="3">
        <f t="shared" si="0"/>
        <v>22</v>
      </c>
      <c r="B23" s="11">
        <f>'2003-001'!B23-'2003-002'!B23</f>
        <v>7.5</v>
      </c>
      <c r="C23" s="11">
        <f>'2003-001'!C23-'2003-002'!C23</f>
        <v>-1.2116800000000012</v>
      </c>
      <c r="D23" s="11">
        <f>'2003-001'!D23-'2003-002'!D23</f>
        <v>2.0928000000000004</v>
      </c>
      <c r="E23" s="11">
        <f>'2003-001'!E23-'2003-002'!E23</f>
        <v>3.700000000000001</v>
      </c>
      <c r="F23" s="11">
        <f>'2003-001'!F23-'2003-002'!F23</f>
        <v>12.6</v>
      </c>
      <c r="G23" s="11">
        <f>'2003-001'!G23-'2003-002'!G23</f>
        <v>16.3</v>
      </c>
      <c r="H23" s="11">
        <f>'2003-001'!H23-'2003-002'!H23</f>
        <v>15.04</v>
      </c>
      <c r="I23" s="11">
        <f>'2003-001'!I23-'2003-002'!I23</f>
        <v>15.61</v>
      </c>
      <c r="J23" s="11">
        <f>'2003-001'!J23-'2003-002'!J23</f>
        <v>13.95</v>
      </c>
      <c r="K23" s="11">
        <f>'2003-001'!K23-'2003-002'!K23</f>
        <v>8.600000000000001</v>
      </c>
      <c r="L23" s="11">
        <f>'2003-001'!L23-'2003-002'!L23</f>
        <v>5.799999999999999</v>
      </c>
      <c r="M23" s="11">
        <f>'2003-001'!M23-'2003-002'!M23</f>
        <v>6.199</v>
      </c>
    </row>
    <row r="24" spans="1:13" ht="12.75">
      <c r="A24" s="3">
        <f t="shared" si="0"/>
        <v>23</v>
      </c>
      <c r="B24" s="11">
        <f>'2003-001'!B24-'2003-002'!B24</f>
        <v>7.2</v>
      </c>
      <c r="C24" s="11">
        <f>'2003-001'!C24-'2003-002'!C24</f>
        <v>0.3254399999999986</v>
      </c>
      <c r="D24" s="11">
        <f>'2003-001'!D24-'2003-002'!D24</f>
        <v>2.46912</v>
      </c>
      <c r="E24" s="11">
        <f>'2003-001'!E24-'2003-002'!E24</f>
        <v>10.4</v>
      </c>
      <c r="F24" s="11">
        <f>'2003-001'!F24-'2003-002'!F24</f>
        <v>12.6</v>
      </c>
      <c r="G24" s="11">
        <f>'2003-001'!G24-'2003-002'!G24</f>
        <v>13.899999999999999</v>
      </c>
      <c r="H24" s="11">
        <f>'2003-001'!H24-'2003-002'!H24</f>
        <v>15.38</v>
      </c>
      <c r="I24" s="11">
        <f>'2003-001'!I24-'2003-002'!I24</f>
        <v>15.9</v>
      </c>
      <c r="J24" s="11">
        <f>'2003-001'!J24-'2003-002'!J24</f>
        <v>13</v>
      </c>
      <c r="K24" s="11">
        <f>'2003-001'!K24-'2003-002'!K24</f>
        <v>9</v>
      </c>
      <c r="L24" s="11">
        <f>'2003-001'!L24-'2003-002'!L24</f>
        <v>6.1</v>
      </c>
      <c r="M24" s="11">
        <f>'2003-001'!M24-'2003-002'!M24</f>
        <v>5.8420000000000005</v>
      </c>
    </row>
    <row r="25" spans="1:13" ht="12.75">
      <c r="A25" s="3">
        <f t="shared" si="0"/>
        <v>24</v>
      </c>
      <c r="B25" s="11">
        <f>'2003-001'!B25-'2003-002'!B25</f>
        <v>7.6</v>
      </c>
      <c r="C25" s="11">
        <f>'2003-001'!C25-'2003-002'!C25</f>
        <v>0.5601600000000015</v>
      </c>
      <c r="D25" s="11">
        <f>'2003-001'!D25-'2003-002'!D25</f>
        <v>1.593119999999999</v>
      </c>
      <c r="E25" s="11">
        <f>'2003-001'!E25-'2003-002'!E25</f>
        <v>2.4000000000000004</v>
      </c>
      <c r="F25" s="11">
        <f>'2003-001'!F25-'2003-002'!F25</f>
        <v>12.8</v>
      </c>
      <c r="G25" s="11">
        <f>'2003-001'!G25-'2003-002'!G25</f>
        <v>13.900000000000002</v>
      </c>
      <c r="H25" s="11">
        <f>'2003-001'!H25-'2003-002'!H25</f>
        <v>15.350000000000001</v>
      </c>
      <c r="I25" s="11">
        <f>'2003-001'!I25-'2003-002'!I25</f>
        <v>15.83</v>
      </c>
      <c r="J25" s="11">
        <f>'2003-001'!J25-'2003-002'!J25</f>
        <v>12.3</v>
      </c>
      <c r="K25" s="11">
        <f>'2003-001'!K25-'2003-002'!K25</f>
        <v>8.9</v>
      </c>
      <c r="L25" s="11">
        <f>'2003-001'!L25-'2003-002'!L25</f>
        <v>5.8999999999999995</v>
      </c>
      <c r="M25" s="11">
        <f>'2003-001'!M25-'2003-002'!M25</f>
        <v>7.5680000000000005</v>
      </c>
    </row>
    <row r="26" spans="1:13" ht="12.75">
      <c r="A26" s="3">
        <f t="shared" si="0"/>
        <v>25</v>
      </c>
      <c r="B26" s="11">
        <f>'2003-001'!B26-'2003-002'!B26</f>
        <v>9.4</v>
      </c>
      <c r="C26" s="11">
        <f>'2003-001'!C26-'2003-002'!C26</f>
        <v>0.7108799999999995</v>
      </c>
      <c r="D26" s="11">
        <f>'2003-001'!D26-'2003-002'!D26</f>
        <v>1.0750400000000013</v>
      </c>
      <c r="E26" s="11">
        <f>'2003-001'!E26-'2003-002'!E26</f>
        <v>-2</v>
      </c>
      <c r="F26" s="11">
        <f>'2003-001'!F26-'2003-002'!F26</f>
        <v>13.2</v>
      </c>
      <c r="G26" s="11">
        <f>'2003-001'!G26-'2003-002'!G26</f>
        <v>13.899999999999999</v>
      </c>
      <c r="H26" s="11">
        <f>'2003-001'!H26-'2003-002'!H26</f>
        <v>15.28</v>
      </c>
      <c r="I26" s="11">
        <f>'2003-001'!I26-'2003-002'!I26</f>
        <v>15.66</v>
      </c>
      <c r="J26" s="11">
        <f>'2003-001'!J26-'2003-002'!J26</f>
        <v>10.4</v>
      </c>
      <c r="K26" s="11">
        <f>'2003-001'!K26-'2003-002'!K26</f>
        <v>8.2</v>
      </c>
      <c r="L26" s="11">
        <f>'2003-001'!L26-'2003-002'!L26</f>
        <v>5.9</v>
      </c>
      <c r="M26" s="11">
        <f>'2003-001'!M26-'2003-002'!M26</f>
        <v>5.82</v>
      </c>
    </row>
    <row r="27" spans="1:13" ht="12.75">
      <c r="A27" s="3">
        <f t="shared" si="0"/>
        <v>26</v>
      </c>
      <c r="B27" s="11">
        <f>'2003-001'!B27-'2003-002'!B27</f>
        <v>6.6</v>
      </c>
      <c r="C27" s="11">
        <f>'2003-001'!C27-'2003-002'!C27</f>
        <v>0.6440000000000001</v>
      </c>
      <c r="D27" s="11">
        <f>'2003-001'!D27-'2003-002'!D27</f>
        <v>2.1324799999999993</v>
      </c>
      <c r="E27" s="11">
        <f>'2003-001'!E27-'2003-002'!E27</f>
        <v>5.5</v>
      </c>
      <c r="F27" s="11">
        <f>'2003-001'!F27-'2003-002'!F27</f>
        <v>13.4</v>
      </c>
      <c r="G27" s="11">
        <f>'2003-001'!G27-'2003-002'!G27</f>
        <v>3.200000000000001</v>
      </c>
      <c r="H27" s="11">
        <f>'2003-001'!H27-'2003-002'!H27</f>
        <v>15.42</v>
      </c>
      <c r="I27" s="11">
        <f>'2003-001'!I27-'2003-002'!I27</f>
        <v>16.03</v>
      </c>
      <c r="J27" s="11">
        <f>'2003-001'!J27-'2003-002'!J27</f>
        <v>10</v>
      </c>
      <c r="K27" s="11">
        <f>'2003-001'!K27-'2003-002'!K27</f>
        <v>8.2</v>
      </c>
      <c r="L27" s="11">
        <f>'2003-001'!L27-'2003-002'!L27</f>
        <v>6</v>
      </c>
      <c r="M27" s="11">
        <f>'2003-001'!M27-'2003-002'!M27</f>
        <v>5.035</v>
      </c>
    </row>
    <row r="28" spans="1:13" ht="12.75">
      <c r="A28" s="3">
        <f t="shared" si="0"/>
        <v>27</v>
      </c>
      <c r="B28" s="11">
        <f>'2003-001'!B28-'2003-002'!B28</f>
        <v>7.1</v>
      </c>
      <c r="C28" s="11">
        <f>'2003-001'!C28-'2003-002'!C28</f>
        <v>1.2593599999999991</v>
      </c>
      <c r="D28" s="11">
        <f>'2003-001'!D28-'2003-002'!D28</f>
        <v>3.0432000000000006</v>
      </c>
      <c r="E28" s="11">
        <f>'2003-001'!E28-'2003-002'!E28</f>
        <v>4.199999999999999</v>
      </c>
      <c r="F28" s="11">
        <f>'2003-001'!F28-'2003-002'!F28</f>
        <v>13.5</v>
      </c>
      <c r="G28" s="11">
        <f>'2003-001'!G28-'2003-002'!G28</f>
        <v>7.400000000000002</v>
      </c>
      <c r="H28" s="11">
        <f>'2003-001'!H28-'2003-002'!H28</f>
        <v>15.71</v>
      </c>
      <c r="I28" s="11">
        <f>'2003-001'!I28-'2003-002'!I28</f>
        <v>16.37</v>
      </c>
      <c r="J28" s="11">
        <f>'2003-001'!J28-'2003-002'!J28</f>
        <v>13.82</v>
      </c>
      <c r="K28" s="11">
        <f>'2003-001'!K28-'2003-002'!K28</f>
        <v>7.700000000000001</v>
      </c>
      <c r="L28" s="11">
        <f>'2003-001'!L28-'2003-002'!L28</f>
        <v>5.4</v>
      </c>
      <c r="M28" s="11">
        <f>'2003-001'!M28-'2003-002'!M28</f>
        <v>5.712</v>
      </c>
    </row>
    <row r="29" spans="1:13" ht="12.75">
      <c r="A29" s="3">
        <f t="shared" si="0"/>
        <v>28</v>
      </c>
      <c r="B29" s="11">
        <f>'2003-001'!B29-'2003-002'!B29</f>
        <v>7.7</v>
      </c>
      <c r="C29" s="11">
        <f>'2003-001'!C29-'2003-002'!C29</f>
        <v>2.12688</v>
      </c>
      <c r="D29" s="11">
        <f>'2003-001'!D29-'2003-002'!D29</f>
        <v>1.4384000000000015</v>
      </c>
      <c r="E29" s="11">
        <f>'2003-001'!E29-'2003-002'!E29</f>
        <v>2.700000000000001</v>
      </c>
      <c r="F29" s="11">
        <f>'2003-001'!F29-'2003-002'!F29</f>
        <v>13.260000000000002</v>
      </c>
      <c r="G29" s="11">
        <f>'2003-001'!G29-'2003-002'!G29</f>
        <v>10.6</v>
      </c>
      <c r="H29" s="11">
        <f>'2003-001'!H29-'2003-002'!H29</f>
        <v>15.94</v>
      </c>
      <c r="I29" s="11">
        <f>'2003-001'!I29-'2003-002'!I29</f>
        <v>15.21</v>
      </c>
      <c r="J29" s="11">
        <f>'2003-001'!J29-'2003-002'!J29</f>
        <v>14.21</v>
      </c>
      <c r="K29" s="11">
        <f>'2003-001'!K29-'2003-002'!K29</f>
        <v>7.3999999999999995</v>
      </c>
      <c r="L29" s="11">
        <f>'2003-001'!L29-'2003-002'!L29</f>
        <v>4.5</v>
      </c>
      <c r="M29" s="11">
        <f>'2003-001'!M29-'2003-002'!M29</f>
        <v>6.641</v>
      </c>
    </row>
    <row r="30" spans="1:13" ht="12.75">
      <c r="A30" s="3">
        <f t="shared" si="0"/>
        <v>29</v>
      </c>
      <c r="B30" s="11">
        <f>'2003-001'!B30-'2003-002'!B30</f>
        <v>7.5</v>
      </c>
      <c r="C30" s="11">
        <f>'2003-001'!C30-'2003-002'!C30</f>
        <v>0</v>
      </c>
      <c r="D30" s="11">
        <f>'2003-001'!D30-'2003-002'!D30</f>
        <v>1.2703999999999986</v>
      </c>
      <c r="E30" s="11">
        <f>'2003-001'!E30-'2003-002'!E30</f>
        <v>1.5999999999999996</v>
      </c>
      <c r="F30" s="11">
        <f>'2003-001'!F30-'2003-002'!F30</f>
        <v>13.360000000000001</v>
      </c>
      <c r="G30" s="11">
        <f>'2003-001'!G30-'2003-002'!G30</f>
        <v>10.2</v>
      </c>
      <c r="H30" s="11">
        <f>'2003-001'!H30-'2003-002'!H30</f>
        <v>16.4</v>
      </c>
      <c r="I30" s="11">
        <f>'2003-001'!I30-'2003-002'!I30</f>
        <v>15.68</v>
      </c>
      <c r="J30" s="11">
        <f>'2003-001'!J30-'2003-002'!J30</f>
        <v>13</v>
      </c>
      <c r="K30" s="11">
        <f>'2003-001'!K30-'2003-002'!K30</f>
        <v>4.4</v>
      </c>
      <c r="L30" s="11">
        <f>'2003-001'!L30-'2003-002'!L30</f>
        <v>5.1</v>
      </c>
      <c r="M30" s="11">
        <f>'2003-001'!M30-'2003-002'!M30</f>
        <v>6.933999999999999</v>
      </c>
    </row>
    <row r="31" spans="1:13" ht="12.75">
      <c r="A31" s="3">
        <f t="shared" si="0"/>
        <v>30</v>
      </c>
      <c r="B31" s="11">
        <f>'2003-001'!B31-'2003-002'!B31</f>
        <v>0</v>
      </c>
      <c r="C31" s="11">
        <f>'2003-001'!C31-'2003-002'!C31</f>
        <v>0</v>
      </c>
      <c r="D31" s="11">
        <f>'2003-001'!D31-'2003-002'!D31</f>
        <v>1.0446400000000011</v>
      </c>
      <c r="E31" s="11">
        <f>'2003-001'!E31-'2003-002'!E31</f>
        <v>6.5</v>
      </c>
      <c r="F31" s="11">
        <f>'2003-001'!F31-'2003-002'!F31</f>
        <v>14.4</v>
      </c>
      <c r="G31" s="11">
        <f>'2003-001'!G31-'2003-002'!G31</f>
        <v>9.100000000000001</v>
      </c>
      <c r="H31" s="11">
        <f>'2003-001'!H31-'2003-002'!H31</f>
        <v>16</v>
      </c>
      <c r="I31" s="11">
        <f>'2003-001'!I31-'2003-002'!I31</f>
        <v>15.69</v>
      </c>
      <c r="J31" s="11">
        <f>'2003-001'!J31-'2003-002'!J31</f>
        <v>13.5</v>
      </c>
      <c r="K31" s="11">
        <f>'2003-001'!K31-'2003-002'!K31</f>
        <v>2.8</v>
      </c>
      <c r="L31" s="11">
        <f>'2003-001'!L31-'2003-002'!L31</f>
        <v>4.6000000000000005</v>
      </c>
      <c r="M31" s="11">
        <f>'2003-001'!M31-'2003-002'!M31</f>
        <v>8.943999999999999</v>
      </c>
    </row>
    <row r="32" spans="1:13" ht="12.75">
      <c r="A32" s="3">
        <v>31</v>
      </c>
      <c r="B32" s="11">
        <f>'2003-001'!B32-'2003-002'!B32</f>
        <v>0</v>
      </c>
      <c r="C32" s="11">
        <f>'2003-001'!C32-'2003-002'!C32</f>
        <v>0</v>
      </c>
      <c r="D32" s="11">
        <f>'2003-001'!D32-'2003-002'!D32</f>
        <v>1.3184000000000005</v>
      </c>
      <c r="E32" s="11">
        <f>'2003-001'!E32-'2003-002'!E32</f>
        <v>0</v>
      </c>
      <c r="F32" s="11">
        <f>'2003-001'!F32-'2003-002'!F32</f>
        <v>14.5</v>
      </c>
      <c r="G32" s="11">
        <f>'2003-001'!G32-'2003-002'!G32</f>
        <v>0</v>
      </c>
      <c r="H32" s="11">
        <f>'2003-001'!H32-'2003-002'!H32</f>
        <v>15.9</v>
      </c>
      <c r="I32" s="11">
        <f>'2003-001'!I32-'2003-002'!I32</f>
        <v>15.700000000000001</v>
      </c>
      <c r="J32" s="11">
        <f>'2003-001'!J32-'2003-002'!J32</f>
        <v>0</v>
      </c>
      <c r="K32" s="11">
        <f>'2003-001'!K32-'2003-002'!K32</f>
        <v>1.7999999999999998</v>
      </c>
      <c r="L32" s="11">
        <f>'2003-001'!L32-'2003-002'!L32</f>
        <v>0</v>
      </c>
      <c r="M32" s="11">
        <f>'2003-001'!M32-'2003-002'!M32</f>
        <v>8.803</v>
      </c>
    </row>
    <row r="36" spans="1:13" ht="12.75">
      <c r="A36" s="3">
        <v>2003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</row>
    <row r="37" spans="1:13" ht="12.75">
      <c r="A37" s="3">
        <v>1</v>
      </c>
      <c r="B37">
        <f aca="true" t="shared" si="1" ref="B37:M37">(B2*3.7854)*4.205</f>
        <v>114.6067704</v>
      </c>
      <c r="C37">
        <f t="shared" si="1"/>
        <v>89.81859937104001</v>
      </c>
      <c r="D37">
        <f t="shared" si="1"/>
        <v>52.927953387840006</v>
      </c>
      <c r="E37">
        <f t="shared" si="1"/>
        <v>19.10112839999999</v>
      </c>
      <c r="F37">
        <f t="shared" si="1"/>
        <v>117.7902918</v>
      </c>
      <c r="G37">
        <f t="shared" si="1"/>
        <v>233.35211862000003</v>
      </c>
      <c r="H37">
        <f t="shared" si="1"/>
        <v>141.6667023</v>
      </c>
      <c r="I37">
        <f t="shared" si="1"/>
        <v>253.0899513</v>
      </c>
      <c r="J37">
        <f t="shared" si="1"/>
        <v>247.67796492</v>
      </c>
      <c r="K37">
        <f t="shared" si="1"/>
        <v>208.5206517</v>
      </c>
      <c r="L37">
        <f t="shared" si="1"/>
        <v>101.8726848</v>
      </c>
      <c r="M37">
        <f t="shared" si="1"/>
        <v>82.7715564</v>
      </c>
    </row>
    <row r="38" spans="1:13" ht="12.75">
      <c r="A38" s="3">
        <f aca="true" t="shared" si="2" ref="A38:A66">A39-1</f>
        <v>2</v>
      </c>
      <c r="B38">
        <f aca="true" t="shared" si="3" ref="B38:M38">(B3*3.7854)*4.205</f>
        <v>113.0150097</v>
      </c>
      <c r="C38">
        <f t="shared" si="3"/>
        <v>82.87342908480001</v>
      </c>
      <c r="D38">
        <f t="shared" si="3"/>
        <v>42.124355164799994</v>
      </c>
      <c r="E38">
        <f t="shared" si="3"/>
        <v>39.7940175</v>
      </c>
      <c r="F38">
        <f t="shared" si="3"/>
        <v>105.05620619999999</v>
      </c>
      <c r="G38">
        <f t="shared" si="3"/>
        <v>224.91578691000004</v>
      </c>
      <c r="H38">
        <f t="shared" si="3"/>
        <v>82.7715564</v>
      </c>
      <c r="I38">
        <f t="shared" si="3"/>
        <v>261.0487548</v>
      </c>
      <c r="J38">
        <f t="shared" si="3"/>
        <v>240.67421784000004</v>
      </c>
      <c r="K38">
        <f t="shared" si="3"/>
        <v>206.928891</v>
      </c>
      <c r="L38">
        <f t="shared" si="3"/>
        <v>44.5692996</v>
      </c>
      <c r="M38">
        <f t="shared" si="3"/>
        <v>63.670428</v>
      </c>
    </row>
    <row r="39" spans="1:13" ht="12.75">
      <c r="A39" s="3">
        <f t="shared" si="2"/>
        <v>3</v>
      </c>
      <c r="B39">
        <f aca="true" t="shared" si="4" ref="B39:M39">(B4*3.7854)*4.205</f>
        <v>111.42324900000001</v>
      </c>
      <c r="C39">
        <f t="shared" si="4"/>
        <v>86.73949747296001</v>
      </c>
      <c r="D39">
        <f t="shared" si="4"/>
        <v>34.25469026400001</v>
      </c>
      <c r="E39">
        <f t="shared" si="4"/>
        <v>35.01873540000002</v>
      </c>
      <c r="F39">
        <f t="shared" si="4"/>
        <v>127.34085599999999</v>
      </c>
      <c r="G39">
        <f t="shared" si="4"/>
        <v>235.10305539</v>
      </c>
      <c r="H39">
        <f t="shared" si="4"/>
        <v>87.5468385</v>
      </c>
      <c r="I39">
        <f t="shared" si="4"/>
        <v>261.68545908000004</v>
      </c>
      <c r="J39">
        <f t="shared" si="4"/>
        <v>227.78095617000002</v>
      </c>
      <c r="K39">
        <f t="shared" si="4"/>
        <v>191.01128400000002</v>
      </c>
      <c r="L39">
        <f t="shared" si="4"/>
        <v>122.5655739</v>
      </c>
      <c r="M39">
        <f t="shared" si="4"/>
        <v>47.752821000000004</v>
      </c>
    </row>
    <row r="40" spans="1:13" ht="12.75">
      <c r="A40" s="3">
        <f t="shared" si="2"/>
        <v>4</v>
      </c>
      <c r="B40">
        <f aca="true" t="shared" si="5" ref="B40:M40">(B5*3.7854)*4.205</f>
        <v>111.42324900000001</v>
      </c>
      <c r="C40">
        <f t="shared" si="5"/>
        <v>81.41410287504002</v>
      </c>
      <c r="D40">
        <f t="shared" si="5"/>
        <v>27.01408919184</v>
      </c>
      <c r="E40">
        <f t="shared" si="5"/>
        <v>36.610496099999985</v>
      </c>
      <c r="F40">
        <f t="shared" si="5"/>
        <v>143.258463</v>
      </c>
      <c r="G40">
        <f t="shared" si="5"/>
        <v>192.60304470000003</v>
      </c>
      <c r="H40">
        <f t="shared" si="5"/>
        <v>117.7902918</v>
      </c>
      <c r="I40">
        <f t="shared" si="5"/>
        <v>249.9064299</v>
      </c>
      <c r="J40">
        <f t="shared" si="5"/>
        <v>231.12365364000001</v>
      </c>
      <c r="K40">
        <f t="shared" si="5"/>
        <v>191.01128400000002</v>
      </c>
      <c r="L40">
        <f t="shared" si="5"/>
        <v>181.4607198</v>
      </c>
      <c r="M40">
        <f t="shared" si="5"/>
        <v>118.42699608</v>
      </c>
    </row>
    <row r="41" spans="1:13" ht="12.75">
      <c r="A41" s="3">
        <f t="shared" si="2"/>
        <v>5</v>
      </c>
      <c r="B41">
        <f aca="true" t="shared" si="6" ref="B41:M41">(B6*3.7854)*4.205</f>
        <v>120.97381320000001</v>
      </c>
      <c r="C41">
        <f t="shared" si="6"/>
        <v>91.76691446784</v>
      </c>
      <c r="D41">
        <f t="shared" si="6"/>
        <v>29.339333222400022</v>
      </c>
      <c r="E41">
        <f t="shared" si="6"/>
        <v>28.651692599999986</v>
      </c>
      <c r="F41">
        <f t="shared" si="6"/>
        <v>179.86895909999998</v>
      </c>
      <c r="G41">
        <f t="shared" si="6"/>
        <v>173.50191629999998</v>
      </c>
      <c r="H41">
        <f t="shared" si="6"/>
        <v>141.66670230000003</v>
      </c>
      <c r="I41">
        <f t="shared" si="6"/>
        <v>264.23227620000006</v>
      </c>
      <c r="J41">
        <f t="shared" si="6"/>
        <v>235.26223146</v>
      </c>
      <c r="K41">
        <f t="shared" si="6"/>
        <v>181.46071980000002</v>
      </c>
      <c r="L41">
        <f t="shared" si="6"/>
        <v>178.2771984</v>
      </c>
      <c r="M41">
        <f t="shared" si="6"/>
        <v>121.29216534</v>
      </c>
    </row>
    <row r="42" spans="1:13" ht="12.75">
      <c r="A42" s="3">
        <f t="shared" si="2"/>
        <v>6</v>
      </c>
      <c r="B42">
        <f aca="true" t="shared" si="7" ref="B42:M42">(B7*3.7854)*4.205</f>
        <v>111.42324900000001</v>
      </c>
      <c r="C42">
        <f t="shared" si="7"/>
        <v>98.26893857520001</v>
      </c>
      <c r="D42">
        <f t="shared" si="7"/>
        <v>32.43371602320002</v>
      </c>
      <c r="E42">
        <f t="shared" si="7"/>
        <v>27.05993190000002</v>
      </c>
      <c r="F42">
        <f t="shared" si="7"/>
        <v>190.21540365</v>
      </c>
      <c r="G42">
        <f t="shared" si="7"/>
        <v>198.9700875</v>
      </c>
      <c r="H42">
        <f t="shared" si="7"/>
        <v>154.4007879</v>
      </c>
      <c r="I42">
        <f t="shared" si="7"/>
        <v>262.6405155</v>
      </c>
      <c r="J42">
        <f t="shared" si="7"/>
        <v>238.12740072</v>
      </c>
      <c r="K42">
        <f t="shared" si="7"/>
        <v>189.41952329999998</v>
      </c>
      <c r="L42">
        <f t="shared" si="7"/>
        <v>168.72663419999998</v>
      </c>
      <c r="M42">
        <f t="shared" si="7"/>
        <v>49.34458169999999</v>
      </c>
    </row>
    <row r="43" spans="1:13" ht="12.75">
      <c r="A43" s="3">
        <f t="shared" si="2"/>
        <v>7</v>
      </c>
      <c r="B43">
        <f aca="true" t="shared" si="8" ref="B43:M43">(B8*3.7854)*4.205</f>
        <v>113.0150097</v>
      </c>
      <c r="C43">
        <f t="shared" si="8"/>
        <v>65.83522255200002</v>
      </c>
      <c r="D43">
        <f t="shared" si="8"/>
        <v>34.65708736896003</v>
      </c>
      <c r="E43">
        <f t="shared" si="8"/>
        <v>25.468171199999997</v>
      </c>
      <c r="F43">
        <f t="shared" si="8"/>
        <v>202.63113711</v>
      </c>
      <c r="G43">
        <f t="shared" si="8"/>
        <v>217.59368769</v>
      </c>
      <c r="H43">
        <f t="shared" si="8"/>
        <v>173.5019163</v>
      </c>
      <c r="I43">
        <f t="shared" si="8"/>
        <v>259.45699410000003</v>
      </c>
      <c r="J43">
        <f t="shared" si="8"/>
        <v>247.83714099000002</v>
      </c>
      <c r="K43">
        <f t="shared" si="8"/>
        <v>163.9513521</v>
      </c>
      <c r="L43">
        <f t="shared" si="8"/>
        <v>148.03374510000003</v>
      </c>
      <c r="M43">
        <f t="shared" si="8"/>
        <v>47.736903392999984</v>
      </c>
    </row>
    <row r="44" spans="1:13" ht="12.75">
      <c r="A44" s="3">
        <f t="shared" si="2"/>
        <v>8</v>
      </c>
      <c r="B44">
        <f aca="true" t="shared" si="9" ref="B44:M44">(B9*3.7854)*4.205</f>
        <v>111.42324900000001</v>
      </c>
      <c r="C44">
        <f t="shared" si="9"/>
        <v>51.74623024416</v>
      </c>
      <c r="D44">
        <f t="shared" si="9"/>
        <v>42.137089250399995</v>
      </c>
      <c r="E44">
        <f t="shared" si="9"/>
        <v>20.692889100000013</v>
      </c>
      <c r="F44">
        <f t="shared" si="9"/>
        <v>198.81091143</v>
      </c>
      <c r="G44">
        <f t="shared" si="9"/>
        <v>214.8876945</v>
      </c>
      <c r="H44">
        <f t="shared" si="9"/>
        <v>206.928891</v>
      </c>
      <c r="I44">
        <f t="shared" si="9"/>
        <v>265.8240369</v>
      </c>
      <c r="J44">
        <f t="shared" si="9"/>
        <v>240.83339391</v>
      </c>
      <c r="K44">
        <f t="shared" si="9"/>
        <v>155.99254860000002</v>
      </c>
      <c r="L44">
        <f t="shared" si="9"/>
        <v>136.8914202</v>
      </c>
      <c r="M44">
        <f t="shared" si="9"/>
        <v>51.95506924799999</v>
      </c>
    </row>
    <row r="45" spans="1:13" ht="12.75">
      <c r="A45" s="3">
        <f t="shared" si="2"/>
        <v>9</v>
      </c>
      <c r="B45">
        <f aca="true" t="shared" si="10" ref="B45:M45">(B10*3.7854)*4.205</f>
        <v>111.42324900000001</v>
      </c>
      <c r="C45">
        <f t="shared" si="10"/>
        <v>52.433870866560014</v>
      </c>
      <c r="D45">
        <f t="shared" si="10"/>
        <v>41.64555354624</v>
      </c>
      <c r="E45">
        <f t="shared" si="10"/>
        <v>17.509367699999995</v>
      </c>
      <c r="F45">
        <f t="shared" si="10"/>
        <v>205.3371303</v>
      </c>
      <c r="G45">
        <f t="shared" si="10"/>
        <v>208.5206517</v>
      </c>
      <c r="H45">
        <f t="shared" si="10"/>
        <v>230.8053015</v>
      </c>
      <c r="I45">
        <f t="shared" si="10"/>
        <v>262.6405155</v>
      </c>
      <c r="J45">
        <f t="shared" si="10"/>
        <v>236.53564002000002</v>
      </c>
      <c r="K45">
        <f t="shared" si="10"/>
        <v>101.8726848</v>
      </c>
      <c r="L45">
        <f t="shared" si="10"/>
        <v>125.74909530000002</v>
      </c>
      <c r="M45">
        <f t="shared" si="10"/>
        <v>-29.113303202999983</v>
      </c>
    </row>
    <row r="46" spans="1:13" ht="12.75">
      <c r="A46" s="3">
        <f t="shared" si="2"/>
        <v>10</v>
      </c>
      <c r="B46">
        <f aca="true" t="shared" si="11" ref="B46:M46">(B11*3.7854)*4.205</f>
        <v>117.7902918</v>
      </c>
      <c r="C46">
        <f t="shared" si="11"/>
        <v>64.370802708</v>
      </c>
      <c r="D46">
        <f t="shared" si="11"/>
        <v>54.80495760528</v>
      </c>
      <c r="E46">
        <f t="shared" si="11"/>
        <v>20.692889099999984</v>
      </c>
      <c r="F46">
        <f t="shared" si="11"/>
        <v>210.11241239999998</v>
      </c>
      <c r="G46">
        <f t="shared" si="11"/>
        <v>220.93638516</v>
      </c>
      <c r="H46">
        <f t="shared" si="11"/>
        <v>231.91953399</v>
      </c>
      <c r="I46">
        <f t="shared" si="11"/>
        <v>261.0487548</v>
      </c>
      <c r="J46">
        <f t="shared" si="11"/>
        <v>238.764105</v>
      </c>
      <c r="K46">
        <f t="shared" si="11"/>
        <v>138.4831809</v>
      </c>
      <c r="L46">
        <f t="shared" si="11"/>
        <v>113.0150097</v>
      </c>
      <c r="M46">
        <f t="shared" si="11"/>
        <v>-15.121726649999989</v>
      </c>
    </row>
    <row r="47" spans="1:13" ht="12.75">
      <c r="A47" s="3">
        <f t="shared" si="2"/>
        <v>11</v>
      </c>
      <c r="B47">
        <f aca="true" t="shared" si="12" ref="B47:M47">(B12*3.7854)*4.205</f>
        <v>120.97381320000001</v>
      </c>
      <c r="C47">
        <f t="shared" si="12"/>
        <v>70.29215251200002</v>
      </c>
      <c r="D47">
        <f t="shared" si="12"/>
        <v>51.49664216640001</v>
      </c>
      <c r="E47">
        <f t="shared" si="12"/>
        <v>17.509367699999995</v>
      </c>
      <c r="F47">
        <f t="shared" si="12"/>
        <v>200.5618482</v>
      </c>
      <c r="G47">
        <f t="shared" si="12"/>
        <v>230.8053015</v>
      </c>
      <c r="H47">
        <f t="shared" si="12"/>
        <v>235.73975967</v>
      </c>
      <c r="I47">
        <f t="shared" si="12"/>
        <v>254.681712</v>
      </c>
      <c r="J47">
        <f t="shared" si="12"/>
        <v>197.3783268</v>
      </c>
      <c r="K47">
        <f t="shared" si="12"/>
        <v>90.73035990000001</v>
      </c>
      <c r="L47">
        <f t="shared" si="12"/>
        <v>148.0337451</v>
      </c>
      <c r="M47">
        <f t="shared" si="12"/>
        <v>43.630160786999994</v>
      </c>
    </row>
    <row r="48" spans="1:13" ht="12.75">
      <c r="A48" s="3">
        <f t="shared" si="2"/>
        <v>12</v>
      </c>
      <c r="B48">
        <f aca="true" t="shared" si="13" ref="B48:M48">(B13*3.7854)*4.205</f>
        <v>120.97381320000001</v>
      </c>
      <c r="C48">
        <f t="shared" si="13"/>
        <v>91.03597795440001</v>
      </c>
      <c r="D48">
        <f t="shared" si="13"/>
        <v>48.3131207664</v>
      </c>
      <c r="E48">
        <f t="shared" si="13"/>
        <v>22.28464979999998</v>
      </c>
      <c r="F48">
        <f t="shared" si="13"/>
        <v>214.8876945</v>
      </c>
      <c r="G48">
        <f t="shared" si="13"/>
        <v>238.764105</v>
      </c>
      <c r="H48">
        <f t="shared" si="13"/>
        <v>218.0712159</v>
      </c>
      <c r="I48">
        <f t="shared" si="13"/>
        <v>249.9064299</v>
      </c>
      <c r="J48">
        <f t="shared" si="13"/>
        <v>222.84649800000003</v>
      </c>
      <c r="K48">
        <f t="shared" si="13"/>
        <v>87.5468385</v>
      </c>
      <c r="L48">
        <f t="shared" si="13"/>
        <v>113.0150097</v>
      </c>
      <c r="M48">
        <f t="shared" si="13"/>
        <v>60.42323617200001</v>
      </c>
    </row>
    <row r="49" spans="1:13" ht="12.75">
      <c r="A49" s="3">
        <f t="shared" si="2"/>
        <v>13</v>
      </c>
      <c r="B49">
        <f aca="true" t="shared" si="14" ref="B49:M49">(B14*3.7854)*4.205</f>
        <v>120.97381320000001</v>
      </c>
      <c r="C49">
        <f t="shared" si="14"/>
        <v>93.94189628832001</v>
      </c>
      <c r="D49">
        <f t="shared" si="14"/>
        <v>34.47881017056002</v>
      </c>
      <c r="E49">
        <f t="shared" si="14"/>
        <v>33.426974699999995</v>
      </c>
      <c r="F49">
        <f t="shared" si="14"/>
        <v>55.711624500000006</v>
      </c>
      <c r="G49">
        <f t="shared" si="14"/>
        <v>238.12740072</v>
      </c>
      <c r="H49">
        <f t="shared" si="14"/>
        <v>214.8876945</v>
      </c>
      <c r="I49">
        <f t="shared" si="14"/>
        <v>259.45699410000003</v>
      </c>
      <c r="J49">
        <f t="shared" si="14"/>
        <v>247.99631706</v>
      </c>
      <c r="K49">
        <f t="shared" si="14"/>
        <v>92.32212060000002</v>
      </c>
      <c r="L49">
        <f t="shared" si="14"/>
        <v>144.85022370000002</v>
      </c>
      <c r="M49">
        <f t="shared" si="14"/>
        <v>75.84739735500001</v>
      </c>
    </row>
    <row r="50" spans="1:13" ht="12.75">
      <c r="A50" s="3">
        <f t="shared" si="2"/>
        <v>14</v>
      </c>
      <c r="B50">
        <f aca="true" t="shared" si="15" ref="B50:M50">(B15*3.7854)*4.205</f>
        <v>122.5655739</v>
      </c>
      <c r="C50">
        <f t="shared" si="15"/>
        <v>-90.17260695072</v>
      </c>
      <c r="D50">
        <f t="shared" si="15"/>
        <v>51.27252225984</v>
      </c>
      <c r="E50">
        <f t="shared" si="15"/>
        <v>46.16106029999998</v>
      </c>
      <c r="F50">
        <f t="shared" si="15"/>
        <v>55.711624500000006</v>
      </c>
      <c r="G50">
        <f t="shared" si="15"/>
        <v>241.94762640000005</v>
      </c>
      <c r="H50">
        <f t="shared" si="15"/>
        <v>214.8876945</v>
      </c>
      <c r="I50">
        <f t="shared" si="15"/>
        <v>249.9064299</v>
      </c>
      <c r="J50">
        <f t="shared" si="15"/>
        <v>246.56373243000002</v>
      </c>
      <c r="K50">
        <f t="shared" si="15"/>
        <v>113.01500970000001</v>
      </c>
      <c r="L50">
        <f t="shared" si="15"/>
        <v>152.8090272</v>
      </c>
      <c r="M50">
        <f t="shared" si="15"/>
        <v>43.120797363</v>
      </c>
    </row>
    <row r="51" spans="1:13" ht="12.75">
      <c r="A51" s="3">
        <f t="shared" si="2"/>
        <v>15</v>
      </c>
      <c r="B51">
        <f aca="true" t="shared" si="16" ref="B51:M51">(B16*3.7854)*4.205</f>
        <v>120.97381320000001</v>
      </c>
      <c r="C51">
        <f t="shared" si="16"/>
        <v>168.98131591199999</v>
      </c>
      <c r="D51">
        <f t="shared" si="16"/>
        <v>48.33858893760001</v>
      </c>
      <c r="E51">
        <f t="shared" si="16"/>
        <v>1.5917607000000087</v>
      </c>
      <c r="F51">
        <f t="shared" si="16"/>
        <v>52.52810309999999</v>
      </c>
      <c r="G51">
        <f t="shared" si="16"/>
        <v>245.1311478</v>
      </c>
      <c r="H51">
        <f t="shared" si="16"/>
        <v>233.98882289999997</v>
      </c>
      <c r="I51">
        <f t="shared" si="16"/>
        <v>254.681712</v>
      </c>
      <c r="J51">
        <f t="shared" si="16"/>
        <v>240.3558657</v>
      </c>
      <c r="K51">
        <f t="shared" si="16"/>
        <v>168.72663420000003</v>
      </c>
      <c r="L51">
        <f t="shared" si="16"/>
        <v>146.4419844</v>
      </c>
      <c r="M51">
        <f t="shared" si="16"/>
        <v>44.983157382000016</v>
      </c>
    </row>
    <row r="52" spans="1:13" ht="12.75">
      <c r="A52" s="3">
        <f t="shared" si="2"/>
        <v>16</v>
      </c>
      <c r="B52">
        <f aca="true" t="shared" si="17" ref="B52:M52">(B17*3.7854)*4.205</f>
        <v>120.97381320000001</v>
      </c>
      <c r="C52">
        <f t="shared" si="17"/>
        <v>61.65334884096002</v>
      </c>
      <c r="D52">
        <f t="shared" si="17"/>
        <v>44.008999833600015</v>
      </c>
      <c r="E52">
        <f t="shared" si="17"/>
        <v>-50.93634240000001</v>
      </c>
      <c r="F52">
        <f t="shared" si="17"/>
        <v>73.22099220000003</v>
      </c>
      <c r="G52">
        <f t="shared" si="17"/>
        <v>240.3558657</v>
      </c>
      <c r="H52">
        <f t="shared" si="17"/>
        <v>239.08245714000003</v>
      </c>
      <c r="I52">
        <f t="shared" si="17"/>
        <v>251.49819060000004</v>
      </c>
      <c r="J52">
        <f t="shared" si="17"/>
        <v>243.5393871</v>
      </c>
      <c r="K52">
        <f t="shared" si="17"/>
        <v>168.72663420000003</v>
      </c>
      <c r="L52">
        <f t="shared" si="17"/>
        <v>124.1573346</v>
      </c>
      <c r="M52">
        <f t="shared" si="17"/>
        <v>35.130158649000016</v>
      </c>
    </row>
    <row r="53" spans="1:13" ht="12.75">
      <c r="A53" s="3">
        <f t="shared" si="2"/>
        <v>17</v>
      </c>
      <c r="B53">
        <f aca="true" t="shared" si="18" ref="B53:M53">(B18*3.7854)*4.205</f>
        <v>119.3820525</v>
      </c>
      <c r="C53">
        <f t="shared" si="18"/>
        <v>25.72794654624</v>
      </c>
      <c r="D53">
        <f t="shared" si="18"/>
        <v>56.75327270207998</v>
      </c>
      <c r="E53">
        <f t="shared" si="18"/>
        <v>105.05620619999999</v>
      </c>
      <c r="F53">
        <f t="shared" si="18"/>
        <v>84.36331709999999</v>
      </c>
      <c r="G53">
        <f t="shared" si="18"/>
        <v>243.5393871</v>
      </c>
      <c r="H53">
        <f t="shared" si="18"/>
        <v>227.62178010000002</v>
      </c>
      <c r="I53">
        <f t="shared" si="18"/>
        <v>248.3146692</v>
      </c>
      <c r="J53">
        <f t="shared" si="18"/>
        <v>241.78845033000002</v>
      </c>
      <c r="K53">
        <f t="shared" si="18"/>
        <v>122.56557389999999</v>
      </c>
      <c r="L53">
        <f t="shared" si="18"/>
        <v>58.8951459</v>
      </c>
      <c r="M53">
        <f t="shared" si="18"/>
        <v>6.23970194400002</v>
      </c>
    </row>
    <row r="54" spans="1:13" ht="12.75">
      <c r="A54" s="3">
        <f t="shared" si="2"/>
        <v>18</v>
      </c>
      <c r="B54">
        <f aca="true" t="shared" si="19" ref="B54:M54">(B19*3.7854)*4.205</f>
        <v>117.7902918</v>
      </c>
      <c r="C54">
        <f t="shared" si="19"/>
        <v>15.629816665440009</v>
      </c>
      <c r="D54">
        <f t="shared" si="19"/>
        <v>33.526300567679996</v>
      </c>
      <c r="E54">
        <f t="shared" si="19"/>
        <v>57.303385199999994</v>
      </c>
      <c r="F54">
        <f t="shared" si="19"/>
        <v>98.68916339999998</v>
      </c>
      <c r="G54">
        <f t="shared" si="19"/>
        <v>235.58058359999998</v>
      </c>
      <c r="H54">
        <f t="shared" si="19"/>
        <v>216.4794552</v>
      </c>
      <c r="I54">
        <f t="shared" si="19"/>
        <v>235.26223146</v>
      </c>
      <c r="J54">
        <f t="shared" si="19"/>
        <v>243.22103496000003</v>
      </c>
      <c r="K54">
        <f t="shared" si="19"/>
        <v>76.4045136</v>
      </c>
      <c r="L54">
        <f t="shared" si="19"/>
        <v>46.16106030000001</v>
      </c>
      <c r="M54">
        <f t="shared" si="19"/>
        <v>19.11704600700001</v>
      </c>
    </row>
    <row r="55" spans="1:13" ht="12.75">
      <c r="A55" s="3">
        <f t="shared" si="2"/>
        <v>19</v>
      </c>
      <c r="B55">
        <f aca="true" t="shared" si="20" ref="B55:M55">(B20*3.7854)*4.205</f>
        <v>116.19853110000001</v>
      </c>
      <c r="C55">
        <f t="shared" si="20"/>
        <v>8.516556449280007</v>
      </c>
      <c r="D55">
        <f t="shared" si="20"/>
        <v>27.846898390079996</v>
      </c>
      <c r="E55">
        <f t="shared" si="20"/>
        <v>66.8539494</v>
      </c>
      <c r="F55">
        <f t="shared" si="20"/>
        <v>113.01500970000001</v>
      </c>
      <c r="G55">
        <f t="shared" si="20"/>
        <v>237.17234430000002</v>
      </c>
      <c r="H55">
        <f t="shared" si="20"/>
        <v>227.6217801</v>
      </c>
      <c r="I55">
        <f t="shared" si="20"/>
        <v>239.40080927999998</v>
      </c>
      <c r="J55">
        <f t="shared" si="20"/>
        <v>231.12365364000001</v>
      </c>
      <c r="K55">
        <f t="shared" si="20"/>
        <v>95.50564200000001</v>
      </c>
      <c r="L55">
        <f t="shared" si="20"/>
        <v>41.3857782</v>
      </c>
      <c r="M55">
        <f t="shared" si="20"/>
        <v>47.577727323</v>
      </c>
    </row>
    <row r="56" spans="1:13" ht="12.75">
      <c r="A56" s="3">
        <f t="shared" si="2"/>
        <v>20</v>
      </c>
      <c r="B56">
        <f aca="true" t="shared" si="21" ref="B56:M56">(B21*3.7854)*4.205</f>
        <v>120.97381320000001</v>
      </c>
      <c r="C56">
        <f t="shared" si="21"/>
        <v>147.07868868000003</v>
      </c>
      <c r="D56">
        <f t="shared" si="21"/>
        <v>20.46367555920001</v>
      </c>
      <c r="E56">
        <f t="shared" si="21"/>
        <v>98.6891634</v>
      </c>
      <c r="F56">
        <f t="shared" si="21"/>
        <v>122.5655739</v>
      </c>
      <c r="G56">
        <f t="shared" si="21"/>
        <v>244.33526745</v>
      </c>
      <c r="H56">
        <f t="shared" si="21"/>
        <v>234.62552718</v>
      </c>
      <c r="I56">
        <f t="shared" si="21"/>
        <v>235.26223146</v>
      </c>
      <c r="J56">
        <f t="shared" si="21"/>
        <v>232.07871006000002</v>
      </c>
      <c r="K56">
        <f t="shared" si="21"/>
        <v>143.258463</v>
      </c>
      <c r="L56">
        <f t="shared" si="21"/>
        <v>76.4045136</v>
      </c>
      <c r="M56">
        <f t="shared" si="21"/>
        <v>81.768747159</v>
      </c>
    </row>
    <row r="57" spans="1:13" ht="12.75">
      <c r="A57" s="3">
        <f t="shared" si="2"/>
        <v>21</v>
      </c>
      <c r="B57">
        <f aca="true" t="shared" si="22" ref="B57:M57">(B22*3.7854)*4.205</f>
        <v>111.42324900000001</v>
      </c>
      <c r="C57">
        <f t="shared" si="22"/>
        <v>-27.23566228128001</v>
      </c>
      <c r="D57">
        <f t="shared" si="22"/>
        <v>27.77049387647998</v>
      </c>
      <c r="E57">
        <f t="shared" si="22"/>
        <v>136.8914202</v>
      </c>
      <c r="F57">
        <f t="shared" si="22"/>
        <v>167.13487350000003</v>
      </c>
      <c r="G57">
        <f t="shared" si="22"/>
        <v>259.45699410000003</v>
      </c>
      <c r="H57">
        <f t="shared" si="22"/>
        <v>241.94762640000005</v>
      </c>
      <c r="I57">
        <f t="shared" si="22"/>
        <v>239.55998535</v>
      </c>
      <c r="J57">
        <f t="shared" si="22"/>
        <v>230.48694936</v>
      </c>
      <c r="K57">
        <f t="shared" si="22"/>
        <v>155.99254860000002</v>
      </c>
      <c r="L57">
        <f t="shared" si="22"/>
        <v>81.1797957</v>
      </c>
      <c r="M57">
        <f t="shared" si="22"/>
        <v>95.98317020999998</v>
      </c>
    </row>
    <row r="58" spans="1:13" ht="12.75">
      <c r="A58" s="3">
        <f t="shared" si="2"/>
        <v>22</v>
      </c>
      <c r="B58">
        <f aca="true" t="shared" si="23" ref="B58:M58">(B23*3.7854)*4.205</f>
        <v>119.3820525</v>
      </c>
      <c r="C58">
        <f t="shared" si="23"/>
        <v>-19.287046049760022</v>
      </c>
      <c r="D58">
        <f t="shared" si="23"/>
        <v>33.31236792960001</v>
      </c>
      <c r="E58">
        <f t="shared" si="23"/>
        <v>58.89514590000002</v>
      </c>
      <c r="F58">
        <f t="shared" si="23"/>
        <v>200.5618482</v>
      </c>
      <c r="G58">
        <f t="shared" si="23"/>
        <v>259.45699410000003</v>
      </c>
      <c r="H58">
        <f t="shared" si="23"/>
        <v>239.40080927999998</v>
      </c>
      <c r="I58">
        <f t="shared" si="23"/>
        <v>248.47384527</v>
      </c>
      <c r="J58">
        <f t="shared" si="23"/>
        <v>222.05061765</v>
      </c>
      <c r="K58">
        <f t="shared" si="23"/>
        <v>136.89142020000003</v>
      </c>
      <c r="L58">
        <f t="shared" si="23"/>
        <v>92.32212059999999</v>
      </c>
      <c r="M58">
        <f t="shared" si="23"/>
        <v>98.67324579299999</v>
      </c>
    </row>
    <row r="59" spans="1:13" ht="12.75">
      <c r="A59" s="3">
        <f t="shared" si="2"/>
        <v>23</v>
      </c>
      <c r="B59">
        <f aca="true" t="shared" si="24" ref="B59:M59">(B24*3.7854)*4.205</f>
        <v>114.6067704</v>
      </c>
      <c r="C59">
        <f t="shared" si="24"/>
        <v>5.180226022079978</v>
      </c>
      <c r="D59">
        <f t="shared" si="24"/>
        <v>39.30248179584</v>
      </c>
      <c r="E59">
        <f t="shared" si="24"/>
        <v>165.54311280000002</v>
      </c>
      <c r="F59">
        <f t="shared" si="24"/>
        <v>200.5618482</v>
      </c>
      <c r="G59">
        <f t="shared" si="24"/>
        <v>221.2547373</v>
      </c>
      <c r="H59">
        <f t="shared" si="24"/>
        <v>244.81279566000003</v>
      </c>
      <c r="I59">
        <f t="shared" si="24"/>
        <v>253.0899513</v>
      </c>
      <c r="J59">
        <f t="shared" si="24"/>
        <v>206.928891</v>
      </c>
      <c r="K59">
        <f t="shared" si="24"/>
        <v>143.258463</v>
      </c>
      <c r="L59">
        <f t="shared" si="24"/>
        <v>97.0974027</v>
      </c>
      <c r="M59">
        <f t="shared" si="24"/>
        <v>92.990660094</v>
      </c>
    </row>
    <row r="60" spans="1:13" ht="12.75">
      <c r="A60" s="3">
        <f t="shared" si="2"/>
        <v>24</v>
      </c>
      <c r="B60">
        <f aca="true" t="shared" si="25" ref="B60:M60">(B25*3.7854)*4.205</f>
        <v>120.97381320000001</v>
      </c>
      <c r="C60">
        <f t="shared" si="25"/>
        <v>8.916406737120024</v>
      </c>
      <c r="D60">
        <f t="shared" si="25"/>
        <v>25.358658063839986</v>
      </c>
      <c r="E60">
        <f t="shared" si="25"/>
        <v>38.20225680000001</v>
      </c>
      <c r="F60">
        <f t="shared" si="25"/>
        <v>203.74536960000003</v>
      </c>
      <c r="G60">
        <f t="shared" si="25"/>
        <v>221.25473730000004</v>
      </c>
      <c r="H60">
        <f t="shared" si="25"/>
        <v>244.33526745000003</v>
      </c>
      <c r="I60">
        <f t="shared" si="25"/>
        <v>251.97571881000002</v>
      </c>
      <c r="J60">
        <f t="shared" si="25"/>
        <v>195.78656610000002</v>
      </c>
      <c r="K60">
        <f t="shared" si="25"/>
        <v>141.66670230000003</v>
      </c>
      <c r="L60">
        <f t="shared" si="25"/>
        <v>93.91388129999999</v>
      </c>
      <c r="M60">
        <f t="shared" si="25"/>
        <v>120.46444977600001</v>
      </c>
    </row>
    <row r="61" spans="1:13" ht="12.75">
      <c r="A61" s="3">
        <f t="shared" si="2"/>
        <v>25</v>
      </c>
      <c r="B61">
        <f aca="true" t="shared" si="26" ref="B61:M61">(B26*3.7854)*4.205</f>
        <v>149.6255058</v>
      </c>
      <c r="C61">
        <f t="shared" si="26"/>
        <v>11.315508464159993</v>
      </c>
      <c r="D61">
        <f t="shared" si="26"/>
        <v>17.11206422928002</v>
      </c>
      <c r="E61">
        <f t="shared" si="26"/>
        <v>-31.835214</v>
      </c>
      <c r="F61">
        <f t="shared" si="26"/>
        <v>210.11241239999998</v>
      </c>
      <c r="G61">
        <f t="shared" si="26"/>
        <v>221.2547373</v>
      </c>
      <c r="H61">
        <f t="shared" si="26"/>
        <v>243.22103496</v>
      </c>
      <c r="I61">
        <f t="shared" si="26"/>
        <v>249.26972562</v>
      </c>
      <c r="J61">
        <f t="shared" si="26"/>
        <v>165.54311280000002</v>
      </c>
      <c r="K61">
        <f t="shared" si="26"/>
        <v>130.5243774</v>
      </c>
      <c r="L61">
        <f t="shared" si="26"/>
        <v>93.91388130000001</v>
      </c>
      <c r="M61">
        <f t="shared" si="26"/>
        <v>92.64047274</v>
      </c>
    </row>
    <row r="62" spans="1:13" ht="12.75">
      <c r="A62" s="3">
        <f t="shared" si="2"/>
        <v>26</v>
      </c>
      <c r="B62">
        <f aca="true" t="shared" si="27" ref="B62:M62">(B27*3.7854)*4.205</f>
        <v>105.05620619999999</v>
      </c>
      <c r="C62">
        <f t="shared" si="27"/>
        <v>10.250938908000002</v>
      </c>
      <c r="D62">
        <f t="shared" si="27"/>
        <v>33.94397857535999</v>
      </c>
      <c r="E62">
        <f t="shared" si="27"/>
        <v>87.5468385</v>
      </c>
      <c r="F62">
        <f t="shared" si="27"/>
        <v>213.29593380000003</v>
      </c>
      <c r="G62">
        <f t="shared" si="27"/>
        <v>50.93634240000002</v>
      </c>
      <c r="H62">
        <f t="shared" si="27"/>
        <v>245.44949994</v>
      </c>
      <c r="I62">
        <f t="shared" si="27"/>
        <v>255.15924021</v>
      </c>
      <c r="J62">
        <f t="shared" si="27"/>
        <v>159.17607</v>
      </c>
      <c r="K62">
        <f t="shared" si="27"/>
        <v>130.5243774</v>
      </c>
      <c r="L62">
        <f t="shared" si="27"/>
        <v>95.50564200000001</v>
      </c>
      <c r="M62">
        <f t="shared" si="27"/>
        <v>80.14515124500001</v>
      </c>
    </row>
    <row r="63" spans="1:13" ht="12.75">
      <c r="A63" s="3">
        <f t="shared" si="2"/>
        <v>27</v>
      </c>
      <c r="B63">
        <f aca="true" t="shared" si="28" ref="B63:M63">(B28*3.7854)*4.205</f>
        <v>113.0150097</v>
      </c>
      <c r="C63">
        <f t="shared" si="28"/>
        <v>20.04599755151999</v>
      </c>
      <c r="D63">
        <f t="shared" si="28"/>
        <v>48.44046162240001</v>
      </c>
      <c r="E63">
        <f t="shared" si="28"/>
        <v>66.85394939999999</v>
      </c>
      <c r="F63">
        <f t="shared" si="28"/>
        <v>214.8876945</v>
      </c>
      <c r="G63">
        <f t="shared" si="28"/>
        <v>117.79029180000003</v>
      </c>
      <c r="H63">
        <f t="shared" si="28"/>
        <v>250.06560597</v>
      </c>
      <c r="I63">
        <f t="shared" si="28"/>
        <v>260.57122659000004</v>
      </c>
      <c r="J63">
        <f t="shared" si="28"/>
        <v>219.98132874</v>
      </c>
      <c r="K63">
        <f t="shared" si="28"/>
        <v>122.56557390000002</v>
      </c>
      <c r="L63">
        <f t="shared" si="28"/>
        <v>85.95507780000001</v>
      </c>
      <c r="M63">
        <f t="shared" si="28"/>
        <v>90.921371184</v>
      </c>
    </row>
    <row r="64" spans="1:13" ht="12.75">
      <c r="A64" s="3">
        <f t="shared" si="2"/>
        <v>28</v>
      </c>
      <c r="B64">
        <f aca="true" t="shared" si="29" ref="B64:M64">(B29*3.7854)*4.205</f>
        <v>122.5655739</v>
      </c>
      <c r="C64">
        <f t="shared" si="29"/>
        <v>33.854839976159994</v>
      </c>
      <c r="D64">
        <f t="shared" si="29"/>
        <v>22.89588590880002</v>
      </c>
      <c r="E64">
        <f t="shared" si="29"/>
        <v>42.97753890000001</v>
      </c>
      <c r="F64">
        <f t="shared" si="29"/>
        <v>211.06746882000002</v>
      </c>
      <c r="G64">
        <f t="shared" si="29"/>
        <v>168.7266342</v>
      </c>
      <c r="H64">
        <f t="shared" si="29"/>
        <v>253.72665558</v>
      </c>
      <c r="I64">
        <f t="shared" si="29"/>
        <v>242.10680247000002</v>
      </c>
      <c r="J64">
        <f t="shared" si="29"/>
        <v>226.18919547000004</v>
      </c>
      <c r="K64">
        <f t="shared" si="29"/>
        <v>117.79029179999999</v>
      </c>
      <c r="L64">
        <f t="shared" si="29"/>
        <v>71.6292315</v>
      </c>
      <c r="M64">
        <f t="shared" si="29"/>
        <v>105.708828087</v>
      </c>
    </row>
    <row r="65" spans="1:13" ht="12.75">
      <c r="A65" s="3">
        <f t="shared" si="2"/>
        <v>29</v>
      </c>
      <c r="B65">
        <f aca="true" t="shared" si="30" ref="B65:M65">(B30*3.7854)*4.205</f>
        <v>119.3820525</v>
      </c>
      <c r="C65">
        <f t="shared" si="30"/>
        <v>0</v>
      </c>
      <c r="D65">
        <f t="shared" si="30"/>
        <v>20.22172793279998</v>
      </c>
      <c r="E65">
        <f t="shared" si="30"/>
        <v>25.468171199999997</v>
      </c>
      <c r="F65">
        <f t="shared" si="30"/>
        <v>212.65922952000003</v>
      </c>
      <c r="G65">
        <f t="shared" si="30"/>
        <v>162.3595914</v>
      </c>
      <c r="H65">
        <f t="shared" si="30"/>
        <v>261.0487548</v>
      </c>
      <c r="I65">
        <f t="shared" si="30"/>
        <v>249.58807776</v>
      </c>
      <c r="J65">
        <f t="shared" si="30"/>
        <v>206.928891</v>
      </c>
      <c r="K65">
        <f t="shared" si="30"/>
        <v>70.03747080000001</v>
      </c>
      <c r="L65">
        <f t="shared" si="30"/>
        <v>81.1797957</v>
      </c>
      <c r="M65">
        <f t="shared" si="30"/>
        <v>110.372686938</v>
      </c>
    </row>
    <row r="66" spans="1:13" ht="12.75">
      <c r="A66" s="3">
        <f t="shared" si="2"/>
        <v>30</v>
      </c>
      <c r="B66">
        <f aca="true" t="shared" si="31" ref="B66:M66">(B31*3.7854)*4.205</f>
        <v>0</v>
      </c>
      <c r="C66">
        <f t="shared" si="31"/>
        <v>0</v>
      </c>
      <c r="D66">
        <f t="shared" si="31"/>
        <v>16.62816897648002</v>
      </c>
      <c r="E66">
        <f t="shared" si="31"/>
        <v>103.4644455</v>
      </c>
      <c r="F66">
        <f t="shared" si="31"/>
        <v>229.2135408</v>
      </c>
      <c r="G66">
        <f t="shared" si="31"/>
        <v>144.85022370000002</v>
      </c>
      <c r="H66">
        <f t="shared" si="31"/>
        <v>254.681712</v>
      </c>
      <c r="I66">
        <f t="shared" si="31"/>
        <v>249.74725383</v>
      </c>
      <c r="J66">
        <f t="shared" si="31"/>
        <v>214.8876945</v>
      </c>
      <c r="K66">
        <f t="shared" si="31"/>
        <v>44.5692996</v>
      </c>
      <c r="L66">
        <f t="shared" si="31"/>
        <v>73.22099220000001</v>
      </c>
      <c r="M66">
        <f t="shared" si="31"/>
        <v>142.367077008</v>
      </c>
    </row>
    <row r="67" spans="1:13" ht="12.75">
      <c r="A67" s="3">
        <v>31</v>
      </c>
      <c r="B67">
        <f aca="true" t="shared" si="32" ref="B67:M67">(B32*3.7854)*4.205</f>
        <v>0</v>
      </c>
      <c r="C67">
        <f t="shared" si="32"/>
        <v>0</v>
      </c>
      <c r="D67">
        <f t="shared" si="32"/>
        <v>20.985773068800007</v>
      </c>
      <c r="E67">
        <f t="shared" si="32"/>
        <v>0</v>
      </c>
      <c r="F67">
        <f t="shared" si="32"/>
        <v>230.8053015</v>
      </c>
      <c r="G67">
        <f t="shared" si="32"/>
        <v>0</v>
      </c>
      <c r="H67">
        <f t="shared" si="32"/>
        <v>253.0899513</v>
      </c>
      <c r="I67">
        <f t="shared" si="32"/>
        <v>249.90642990000003</v>
      </c>
      <c r="J67">
        <f t="shared" si="32"/>
        <v>0</v>
      </c>
      <c r="K67">
        <f t="shared" si="32"/>
        <v>28.651692599999997</v>
      </c>
      <c r="L67">
        <f t="shared" si="32"/>
        <v>0</v>
      </c>
      <c r="M67">
        <f t="shared" si="32"/>
        <v>140.122694421</v>
      </c>
    </row>
    <row r="68" spans="1:13" ht="12.75">
      <c r="A68" s="1" t="s">
        <v>17</v>
      </c>
      <c r="B68">
        <f aca="true" t="shared" si="33" ref="B68:M68">SUM(B37:B67)</f>
        <v>3414.326701500001</v>
      </c>
      <c r="C68">
        <f t="shared" si="33"/>
        <v>1400.9939104435205</v>
      </c>
      <c r="D68">
        <f t="shared" si="33"/>
        <v>1113.8097183580803</v>
      </c>
      <c r="E68">
        <f t="shared" si="33"/>
        <v>1362.5471591999994</v>
      </c>
      <c r="F68">
        <f t="shared" si="33"/>
        <v>5045.72224293</v>
      </c>
      <c r="G68">
        <f t="shared" si="33"/>
        <v>6343.48474164</v>
      </c>
      <c r="H68">
        <f t="shared" si="33"/>
        <v>6563.784422520001</v>
      </c>
      <c r="I68">
        <f t="shared" si="33"/>
        <v>7829.393355090001</v>
      </c>
      <c r="J68">
        <f t="shared" si="33"/>
        <v>6779.467997370001</v>
      </c>
      <c r="K68">
        <f t="shared" si="33"/>
        <v>4109.9261274</v>
      </c>
      <c r="L68">
        <f t="shared" si="33"/>
        <v>3239.2330245</v>
      </c>
      <c r="M68">
        <f t="shared" si="33"/>
        <v>2166.943428945</v>
      </c>
    </row>
    <row r="70" spans="1:4" ht="12.75">
      <c r="A70" s="20" t="s">
        <v>12</v>
      </c>
      <c r="D70">
        <f>SUM(B68:M68)</f>
        <v>49369.63282989661</v>
      </c>
    </row>
    <row r="71" spans="1:4" ht="12.75">
      <c r="A71" s="20" t="s">
        <v>13</v>
      </c>
      <c r="D71">
        <f>SUM(F68:K68)</f>
        <v>36671.77888695</v>
      </c>
    </row>
    <row r="72" spans="1:4" ht="12.75">
      <c r="A72" s="20" t="s">
        <v>14</v>
      </c>
      <c r="D72">
        <f>SUM(B68:E68,L68:M68)</f>
        <v>12697.853942946602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22">
      <selection activeCell="A33" sqref="A33:M33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 customHeight="1">
      <c r="A2" s="3">
        <v>1</v>
      </c>
      <c r="B2" s="26">
        <v>11.8</v>
      </c>
      <c r="C2" s="26">
        <v>11.5</v>
      </c>
      <c r="D2" s="27">
        <v>11.3</v>
      </c>
      <c r="E2" s="27">
        <v>13.2</v>
      </c>
      <c r="F2" s="27">
        <v>10.1</v>
      </c>
      <c r="G2" s="27">
        <v>16.6</v>
      </c>
      <c r="H2" s="27">
        <v>9.5</v>
      </c>
      <c r="I2" s="27">
        <v>7.1</v>
      </c>
      <c r="J2" s="27">
        <v>12.7</v>
      </c>
      <c r="K2" s="28">
        <v>10.6</v>
      </c>
      <c r="L2" s="27">
        <v>12.1</v>
      </c>
      <c r="M2" s="27">
        <v>10.7</v>
      </c>
    </row>
    <row r="3" spans="1:13" ht="14.25">
      <c r="A3" s="3">
        <f aca="true" t="shared" si="0" ref="A3:A31">A4-1</f>
        <v>2</v>
      </c>
      <c r="B3" s="26">
        <v>10.9</v>
      </c>
      <c r="C3" s="26">
        <v>11.7</v>
      </c>
      <c r="D3" s="27">
        <v>11.7</v>
      </c>
      <c r="E3" s="27">
        <v>12.9</v>
      </c>
      <c r="F3" s="27">
        <v>10.1</v>
      </c>
      <c r="G3" s="27">
        <v>16.3</v>
      </c>
      <c r="H3" s="27">
        <v>8.8</v>
      </c>
      <c r="I3" s="27">
        <v>7.1</v>
      </c>
      <c r="J3" s="27">
        <v>14.2</v>
      </c>
      <c r="K3" s="28">
        <v>10.6</v>
      </c>
      <c r="L3" s="27">
        <v>12</v>
      </c>
      <c r="M3" s="27">
        <v>10.7</v>
      </c>
    </row>
    <row r="4" spans="1:13" ht="14.25">
      <c r="A4" s="3">
        <f t="shared" si="0"/>
        <v>3</v>
      </c>
      <c r="B4" s="26">
        <v>11.5</v>
      </c>
      <c r="C4" s="26">
        <v>10.7</v>
      </c>
      <c r="D4" s="27">
        <v>13.2</v>
      </c>
      <c r="E4" s="27">
        <v>12.4</v>
      </c>
      <c r="F4" s="27">
        <v>10.1</v>
      </c>
      <c r="G4" s="27">
        <v>16.6</v>
      </c>
      <c r="H4" s="27">
        <v>8.4</v>
      </c>
      <c r="I4" s="27">
        <v>7.4</v>
      </c>
      <c r="J4" s="27">
        <v>16.1</v>
      </c>
      <c r="K4" s="28">
        <v>10.5</v>
      </c>
      <c r="L4" s="27">
        <v>12</v>
      </c>
      <c r="M4" s="27">
        <v>10.9</v>
      </c>
    </row>
    <row r="5" spans="1:13" ht="14.25">
      <c r="A5" s="3">
        <f t="shared" si="0"/>
        <v>4</v>
      </c>
      <c r="B5" s="26">
        <v>11.9</v>
      </c>
      <c r="C5" s="26">
        <v>11.3</v>
      </c>
      <c r="D5" s="27">
        <v>13.8</v>
      </c>
      <c r="E5" s="27">
        <v>11.5</v>
      </c>
      <c r="F5" s="27">
        <v>10</v>
      </c>
      <c r="G5" s="27">
        <v>19.3</v>
      </c>
      <c r="H5" s="27">
        <v>8.4</v>
      </c>
      <c r="I5" s="27">
        <v>7.4</v>
      </c>
      <c r="J5" s="27">
        <v>17.7</v>
      </c>
      <c r="K5" s="28">
        <v>10.5</v>
      </c>
      <c r="L5" s="27">
        <v>12.1</v>
      </c>
      <c r="M5" s="27">
        <v>10.7</v>
      </c>
    </row>
    <row r="6" spans="1:13" ht="14.25">
      <c r="A6" s="3">
        <f t="shared" si="0"/>
        <v>5</v>
      </c>
      <c r="B6" s="26">
        <v>10.6</v>
      </c>
      <c r="C6" s="26">
        <v>11.5</v>
      </c>
      <c r="D6" s="27">
        <v>13.6</v>
      </c>
      <c r="E6" s="27">
        <v>11.7</v>
      </c>
      <c r="F6" s="27">
        <v>9.8</v>
      </c>
      <c r="G6" s="27">
        <v>21</v>
      </c>
      <c r="H6" s="27">
        <v>8.7</v>
      </c>
      <c r="I6" s="27">
        <v>7.5</v>
      </c>
      <c r="J6" s="27">
        <v>17.3</v>
      </c>
      <c r="K6" s="28">
        <v>10.6</v>
      </c>
      <c r="L6" s="27">
        <v>11.9</v>
      </c>
      <c r="M6" s="27">
        <v>10.6</v>
      </c>
    </row>
    <row r="7" spans="1:13" ht="14.25">
      <c r="A7" s="3">
        <f t="shared" si="0"/>
        <v>6</v>
      </c>
      <c r="B7" s="26">
        <v>12.3</v>
      </c>
      <c r="C7" s="26">
        <v>11.2</v>
      </c>
      <c r="D7" s="27">
        <v>13.8</v>
      </c>
      <c r="E7" s="27">
        <v>11.5</v>
      </c>
      <c r="F7" s="27">
        <v>9.9</v>
      </c>
      <c r="G7" s="27">
        <v>30.6</v>
      </c>
      <c r="H7" s="27">
        <v>8.6</v>
      </c>
      <c r="I7" s="27">
        <v>6.7</v>
      </c>
      <c r="J7" s="27">
        <v>16.9</v>
      </c>
      <c r="K7" s="28">
        <v>10.5</v>
      </c>
      <c r="L7" s="27">
        <v>11.9</v>
      </c>
      <c r="M7" s="27">
        <v>10.3</v>
      </c>
    </row>
    <row r="8" spans="1:13" ht="14.25">
      <c r="A8" s="3">
        <f t="shared" si="0"/>
        <v>7</v>
      </c>
      <c r="B8" s="26">
        <v>12.5</v>
      </c>
      <c r="C8" s="26">
        <v>10.6</v>
      </c>
      <c r="D8" s="27">
        <v>13.97</v>
      </c>
      <c r="E8" s="27">
        <v>11.3</v>
      </c>
      <c r="F8" s="27">
        <v>9.7</v>
      </c>
      <c r="G8" s="27">
        <v>19.9</v>
      </c>
      <c r="H8" s="27">
        <v>8.8</v>
      </c>
      <c r="I8" s="27">
        <v>6.5</v>
      </c>
      <c r="J8" s="27">
        <v>16.8</v>
      </c>
      <c r="K8" s="28">
        <v>10.4</v>
      </c>
      <c r="L8" s="27">
        <v>11.8</v>
      </c>
      <c r="M8" s="27">
        <v>10</v>
      </c>
    </row>
    <row r="9" spans="1:13" ht="14.25">
      <c r="A9" s="3">
        <f t="shared" si="0"/>
        <v>8</v>
      </c>
      <c r="B9" s="26">
        <v>12.2</v>
      </c>
      <c r="C9" s="26">
        <v>10.3</v>
      </c>
      <c r="D9" s="27">
        <v>13.5</v>
      </c>
      <c r="E9" s="27">
        <v>11.2</v>
      </c>
      <c r="F9" s="27">
        <v>9.7</v>
      </c>
      <c r="G9" s="27">
        <v>19.8</v>
      </c>
      <c r="H9" s="27">
        <v>8.2</v>
      </c>
      <c r="I9" s="27">
        <v>6.4</v>
      </c>
      <c r="J9" s="27">
        <v>16.8</v>
      </c>
      <c r="K9" s="28">
        <v>10.5</v>
      </c>
      <c r="L9" s="27">
        <v>12.1</v>
      </c>
      <c r="M9" s="27">
        <v>10.2</v>
      </c>
    </row>
    <row r="10" spans="1:13" ht="14.25">
      <c r="A10" s="3">
        <f t="shared" si="0"/>
        <v>9</v>
      </c>
      <c r="B10" s="26">
        <v>12.3</v>
      </c>
      <c r="C10" s="26">
        <v>11.4</v>
      </c>
      <c r="D10" s="27">
        <v>13.3</v>
      </c>
      <c r="E10" s="27">
        <v>11.4</v>
      </c>
      <c r="F10" s="27">
        <v>9.8</v>
      </c>
      <c r="G10" s="27">
        <v>20.9</v>
      </c>
      <c r="H10" s="27">
        <v>8.5</v>
      </c>
      <c r="I10" s="27">
        <v>6.5</v>
      </c>
      <c r="J10" s="27">
        <v>19.7</v>
      </c>
      <c r="K10" s="28">
        <v>12.1</v>
      </c>
      <c r="L10" s="27">
        <v>12.1</v>
      </c>
      <c r="M10" s="27">
        <v>10.4</v>
      </c>
    </row>
    <row r="11" spans="1:13" ht="14.25">
      <c r="A11" s="3">
        <f t="shared" si="0"/>
        <v>10</v>
      </c>
      <c r="B11" s="26">
        <v>12.3</v>
      </c>
      <c r="C11" s="26">
        <v>10.4</v>
      </c>
      <c r="D11" s="27">
        <v>15.4</v>
      </c>
      <c r="E11" s="27">
        <v>11</v>
      </c>
      <c r="F11" s="27">
        <v>9.8</v>
      </c>
      <c r="G11" s="27">
        <v>21.4</v>
      </c>
      <c r="H11" s="27">
        <v>8.1</v>
      </c>
      <c r="I11" s="27">
        <v>6.9</v>
      </c>
      <c r="J11" s="27">
        <v>20.9</v>
      </c>
      <c r="K11" s="28">
        <v>12.7</v>
      </c>
      <c r="L11" s="27">
        <v>11.6</v>
      </c>
      <c r="M11" s="27">
        <v>10.4</v>
      </c>
    </row>
    <row r="12" spans="1:13" ht="14.25">
      <c r="A12" s="3">
        <f t="shared" si="0"/>
        <v>11</v>
      </c>
      <c r="B12" s="26">
        <v>12.1</v>
      </c>
      <c r="C12" s="26">
        <v>11</v>
      </c>
      <c r="D12" s="27">
        <v>16.9</v>
      </c>
      <c r="E12" s="27">
        <v>10.9</v>
      </c>
      <c r="F12" s="27">
        <v>9.8</v>
      </c>
      <c r="G12" s="27">
        <v>21.4</v>
      </c>
      <c r="H12" s="27">
        <v>8</v>
      </c>
      <c r="I12" s="27">
        <v>7.1</v>
      </c>
      <c r="J12" s="27">
        <v>20.8</v>
      </c>
      <c r="K12" s="28">
        <v>12.8</v>
      </c>
      <c r="L12" s="27">
        <v>12</v>
      </c>
      <c r="M12" s="27">
        <v>10.8</v>
      </c>
    </row>
    <row r="13" spans="1:13" ht="14.25">
      <c r="A13" s="3">
        <f t="shared" si="0"/>
        <v>12</v>
      </c>
      <c r="B13" s="26">
        <v>11</v>
      </c>
      <c r="C13" s="26">
        <v>10.7</v>
      </c>
      <c r="D13" s="27">
        <v>16.97</v>
      </c>
      <c r="E13" s="27">
        <v>10.6</v>
      </c>
      <c r="F13" s="27">
        <v>10.1</v>
      </c>
      <c r="G13" s="27">
        <v>21.4</v>
      </c>
      <c r="H13" s="27">
        <v>8.2</v>
      </c>
      <c r="I13" s="27">
        <v>7.4</v>
      </c>
      <c r="J13" s="27">
        <v>20.8</v>
      </c>
      <c r="K13" s="28">
        <v>12.7</v>
      </c>
      <c r="L13" s="27">
        <v>11.9</v>
      </c>
      <c r="M13" s="27">
        <v>11</v>
      </c>
    </row>
    <row r="14" spans="1:13" ht="14.25">
      <c r="A14" s="3">
        <f t="shared" si="0"/>
        <v>13</v>
      </c>
      <c r="B14" s="26">
        <v>11.3</v>
      </c>
      <c r="C14" s="26">
        <v>10.8</v>
      </c>
      <c r="D14" s="27">
        <v>16.46</v>
      </c>
      <c r="E14" s="27">
        <v>10.4</v>
      </c>
      <c r="F14" s="27">
        <v>10.3</v>
      </c>
      <c r="G14" s="27">
        <v>21.5</v>
      </c>
      <c r="H14" s="27">
        <v>8.2</v>
      </c>
      <c r="I14" s="27">
        <v>7.6</v>
      </c>
      <c r="J14" s="27">
        <v>20.4</v>
      </c>
      <c r="K14" s="28">
        <v>12.6</v>
      </c>
      <c r="L14" s="27">
        <v>11.9</v>
      </c>
      <c r="M14" s="27">
        <v>10.9</v>
      </c>
    </row>
    <row r="15" spans="1:13" ht="14.25">
      <c r="A15" s="3">
        <f t="shared" si="0"/>
        <v>14</v>
      </c>
      <c r="B15" s="26">
        <v>10.4</v>
      </c>
      <c r="C15" s="26">
        <v>10.7</v>
      </c>
      <c r="D15" s="27">
        <v>16.3</v>
      </c>
      <c r="E15" s="27">
        <v>10.4</v>
      </c>
      <c r="F15" s="27">
        <v>10.4</v>
      </c>
      <c r="G15" s="27">
        <v>21.4</v>
      </c>
      <c r="H15" s="27">
        <v>7.9</v>
      </c>
      <c r="I15" s="27">
        <v>7.8</v>
      </c>
      <c r="J15" s="27">
        <v>18.8</v>
      </c>
      <c r="K15" s="28">
        <v>12.4</v>
      </c>
      <c r="L15" s="27">
        <v>11.9</v>
      </c>
      <c r="M15" s="27">
        <v>10</v>
      </c>
    </row>
    <row r="16" spans="1:13" ht="14.25">
      <c r="A16" s="3">
        <f t="shared" si="0"/>
        <v>15</v>
      </c>
      <c r="B16" s="26">
        <v>10.7</v>
      </c>
      <c r="C16" s="26">
        <v>10.9</v>
      </c>
      <c r="D16" s="27">
        <v>14.5</v>
      </c>
      <c r="E16" s="27">
        <v>10.8</v>
      </c>
      <c r="F16" s="27">
        <v>10.6</v>
      </c>
      <c r="G16" s="27">
        <v>21.4</v>
      </c>
      <c r="H16" s="27">
        <v>8.1</v>
      </c>
      <c r="I16" s="27">
        <v>8.1</v>
      </c>
      <c r="J16" s="27">
        <v>16.2</v>
      </c>
      <c r="K16" s="28">
        <v>12.5</v>
      </c>
      <c r="L16" s="27">
        <v>11.5</v>
      </c>
      <c r="M16" s="27">
        <v>10.5</v>
      </c>
    </row>
    <row r="17" spans="1:13" ht="14.25">
      <c r="A17" s="3">
        <f t="shared" si="0"/>
        <v>16</v>
      </c>
      <c r="B17" s="26">
        <v>10.9</v>
      </c>
      <c r="C17" s="26">
        <v>10.6</v>
      </c>
      <c r="D17" s="27">
        <v>17</v>
      </c>
      <c r="E17" s="27">
        <v>9.8</v>
      </c>
      <c r="F17" s="27">
        <v>10.9</v>
      </c>
      <c r="G17" s="27">
        <v>21.4</v>
      </c>
      <c r="H17" s="27">
        <v>7.9</v>
      </c>
      <c r="I17" s="27">
        <v>8</v>
      </c>
      <c r="J17" s="27">
        <v>16.8</v>
      </c>
      <c r="K17" s="28">
        <v>12.3</v>
      </c>
      <c r="L17" s="27">
        <v>11.6</v>
      </c>
      <c r="M17" s="27">
        <v>10.4</v>
      </c>
    </row>
    <row r="18" spans="1:13" ht="14.25">
      <c r="A18" s="3">
        <f t="shared" si="0"/>
        <v>17</v>
      </c>
      <c r="B18" s="26">
        <v>9.5</v>
      </c>
      <c r="C18" s="26">
        <v>10.3</v>
      </c>
      <c r="D18" s="27">
        <v>16.9</v>
      </c>
      <c r="E18" s="27">
        <v>9.8</v>
      </c>
      <c r="F18" s="27">
        <v>11.1</v>
      </c>
      <c r="G18" s="27">
        <v>21.4</v>
      </c>
      <c r="H18" s="27">
        <v>8.1</v>
      </c>
      <c r="I18" s="27">
        <v>8.4</v>
      </c>
      <c r="J18" s="27">
        <v>18.1</v>
      </c>
      <c r="K18" s="28">
        <v>12.2</v>
      </c>
      <c r="L18" s="27">
        <v>11.2</v>
      </c>
      <c r="M18" s="27">
        <v>10.6</v>
      </c>
    </row>
    <row r="19" spans="1:13" ht="14.25">
      <c r="A19" s="3">
        <f t="shared" si="0"/>
        <v>18</v>
      </c>
      <c r="B19" s="26">
        <v>9.8</v>
      </c>
      <c r="C19" s="26">
        <v>10.5</v>
      </c>
      <c r="D19" s="27">
        <v>16.5</v>
      </c>
      <c r="E19" s="27">
        <v>9.8</v>
      </c>
      <c r="F19" s="27">
        <v>11.5</v>
      </c>
      <c r="G19" s="27">
        <v>21.4</v>
      </c>
      <c r="H19" s="27">
        <v>8.2</v>
      </c>
      <c r="I19" s="27">
        <v>8.5</v>
      </c>
      <c r="J19" s="27">
        <v>15.7</v>
      </c>
      <c r="K19" s="28">
        <v>12.7</v>
      </c>
      <c r="L19" s="27">
        <v>11.2</v>
      </c>
      <c r="M19" s="27">
        <v>10.4</v>
      </c>
    </row>
    <row r="20" spans="1:13" ht="14.25">
      <c r="A20" s="3">
        <f t="shared" si="0"/>
        <v>19</v>
      </c>
      <c r="B20" s="26">
        <v>10</v>
      </c>
      <c r="C20" s="26">
        <v>14.2</v>
      </c>
      <c r="D20" s="27">
        <v>16.1</v>
      </c>
      <c r="E20" s="27">
        <v>10</v>
      </c>
      <c r="F20" s="27">
        <v>11.6</v>
      </c>
      <c r="G20" s="27">
        <v>20.9</v>
      </c>
      <c r="H20" s="27">
        <v>8.2</v>
      </c>
      <c r="I20" s="27">
        <v>8.4</v>
      </c>
      <c r="J20" s="27">
        <v>13.9</v>
      </c>
      <c r="K20" s="28">
        <v>13.1</v>
      </c>
      <c r="L20" s="27">
        <v>11.2</v>
      </c>
      <c r="M20" s="27">
        <v>10.6</v>
      </c>
    </row>
    <row r="21" spans="1:13" ht="14.25">
      <c r="A21" s="3">
        <f t="shared" si="0"/>
        <v>20</v>
      </c>
      <c r="B21" s="26">
        <v>9.4</v>
      </c>
      <c r="C21" s="26">
        <v>11.2</v>
      </c>
      <c r="D21" s="27">
        <v>15.8</v>
      </c>
      <c r="E21" s="27">
        <v>10.1</v>
      </c>
      <c r="F21" s="27">
        <v>11.7</v>
      </c>
      <c r="G21" s="27">
        <v>20</v>
      </c>
      <c r="H21" s="27">
        <v>8.4</v>
      </c>
      <c r="I21" s="27">
        <v>7.9</v>
      </c>
      <c r="J21" s="27">
        <v>12.7</v>
      </c>
      <c r="K21" s="28">
        <v>13.9</v>
      </c>
      <c r="L21" s="27">
        <v>11.1</v>
      </c>
      <c r="M21" s="27">
        <v>9.8</v>
      </c>
    </row>
    <row r="22" spans="1:13" ht="14.25">
      <c r="A22" s="3">
        <f t="shared" si="0"/>
        <v>21</v>
      </c>
      <c r="B22" s="26">
        <v>9.7</v>
      </c>
      <c r="C22" s="26">
        <v>11.4</v>
      </c>
      <c r="D22" s="27">
        <v>15.6</v>
      </c>
      <c r="E22" s="27">
        <v>10.3</v>
      </c>
      <c r="F22" s="27">
        <v>11.9</v>
      </c>
      <c r="G22" s="27">
        <v>19</v>
      </c>
      <c r="H22" s="27">
        <v>7.9</v>
      </c>
      <c r="I22" s="27">
        <v>7.5</v>
      </c>
      <c r="J22" s="27">
        <v>11.8</v>
      </c>
      <c r="K22" s="28">
        <v>13.6</v>
      </c>
      <c r="L22" s="27">
        <v>10.7</v>
      </c>
      <c r="M22" s="27">
        <v>9.3</v>
      </c>
    </row>
    <row r="23" spans="1:13" ht="14.25">
      <c r="A23" s="3">
        <f t="shared" si="0"/>
        <v>22</v>
      </c>
      <c r="B23" s="26">
        <v>10.4</v>
      </c>
      <c r="C23" s="26">
        <v>11.6</v>
      </c>
      <c r="D23" s="27">
        <v>15.4</v>
      </c>
      <c r="E23" s="27">
        <v>10.4</v>
      </c>
      <c r="F23" s="27">
        <v>12.2</v>
      </c>
      <c r="G23" s="27">
        <v>17.2</v>
      </c>
      <c r="H23" s="27">
        <v>6.8</v>
      </c>
      <c r="I23" s="27">
        <v>7.5</v>
      </c>
      <c r="J23" s="27">
        <v>11.4</v>
      </c>
      <c r="K23" s="28">
        <v>12</v>
      </c>
      <c r="L23" s="27">
        <v>10.9</v>
      </c>
      <c r="M23" s="27">
        <v>9.3</v>
      </c>
    </row>
    <row r="24" spans="1:13" ht="14.25">
      <c r="A24" s="3">
        <f t="shared" si="0"/>
        <v>23</v>
      </c>
      <c r="B24" s="26">
        <v>10.5</v>
      </c>
      <c r="C24" s="26">
        <v>9.6</v>
      </c>
      <c r="D24" s="27">
        <v>14.96</v>
      </c>
      <c r="E24" s="27">
        <v>10.2</v>
      </c>
      <c r="F24" s="27">
        <v>12.6</v>
      </c>
      <c r="G24" s="27">
        <v>15.4</v>
      </c>
      <c r="H24" s="27">
        <v>7.1</v>
      </c>
      <c r="I24" s="27">
        <v>7.6</v>
      </c>
      <c r="J24" s="27">
        <v>11.2</v>
      </c>
      <c r="K24" s="28">
        <v>11.3</v>
      </c>
      <c r="L24" s="27">
        <v>10.7</v>
      </c>
      <c r="M24" s="27">
        <v>9.1</v>
      </c>
    </row>
    <row r="25" spans="1:13" ht="14.25">
      <c r="A25" s="3">
        <f t="shared" si="0"/>
        <v>24</v>
      </c>
      <c r="B25" s="26">
        <v>10.4</v>
      </c>
      <c r="C25" s="26">
        <v>11.6</v>
      </c>
      <c r="D25" s="27">
        <v>14.8</v>
      </c>
      <c r="E25" s="27">
        <v>10.3</v>
      </c>
      <c r="F25" s="27">
        <v>13.2</v>
      </c>
      <c r="G25" s="27">
        <v>14.5</v>
      </c>
      <c r="H25" s="27">
        <v>7.1</v>
      </c>
      <c r="I25" s="27">
        <v>2.7</v>
      </c>
      <c r="J25" s="27">
        <v>11</v>
      </c>
      <c r="K25" s="28">
        <v>11.3</v>
      </c>
      <c r="L25" s="27">
        <v>10.8</v>
      </c>
      <c r="M25" s="27">
        <v>9.2</v>
      </c>
    </row>
    <row r="26" spans="1:13" ht="14.25">
      <c r="A26" s="3">
        <f t="shared" si="0"/>
        <v>25</v>
      </c>
      <c r="B26" s="26">
        <v>10.6</v>
      </c>
      <c r="C26" s="26">
        <v>12</v>
      </c>
      <c r="D26" s="27">
        <v>14.4</v>
      </c>
      <c r="E26" s="27">
        <v>10.2</v>
      </c>
      <c r="F26" s="27">
        <v>13.4</v>
      </c>
      <c r="G26" s="27">
        <v>14.4</v>
      </c>
      <c r="H26" s="27">
        <v>7.4</v>
      </c>
      <c r="I26" s="27">
        <v>0</v>
      </c>
      <c r="J26" s="27">
        <v>10.8</v>
      </c>
      <c r="K26" s="28">
        <v>11.6</v>
      </c>
      <c r="L26" s="27">
        <v>10.6</v>
      </c>
      <c r="M26" s="27">
        <v>9</v>
      </c>
    </row>
    <row r="27" spans="1:13" ht="14.25">
      <c r="A27" s="3">
        <f t="shared" si="0"/>
        <v>26</v>
      </c>
      <c r="B27" s="26">
        <v>9.8</v>
      </c>
      <c r="C27" s="26">
        <v>14.2</v>
      </c>
      <c r="D27" s="27">
        <v>14.6</v>
      </c>
      <c r="E27" s="27">
        <v>10.1</v>
      </c>
      <c r="F27" s="27">
        <v>13.5</v>
      </c>
      <c r="G27" s="27">
        <v>14.5</v>
      </c>
      <c r="H27" s="27">
        <v>7.36</v>
      </c>
      <c r="I27" s="27">
        <v>0</v>
      </c>
      <c r="J27" s="27">
        <v>10.6</v>
      </c>
      <c r="K27" s="28">
        <v>11.6</v>
      </c>
      <c r="L27" s="27">
        <v>10.6</v>
      </c>
      <c r="M27" s="27">
        <v>8.9</v>
      </c>
    </row>
    <row r="28" spans="1:13" ht="14.25">
      <c r="A28" s="3">
        <f t="shared" si="0"/>
        <v>27</v>
      </c>
      <c r="B28" s="26">
        <v>9.4</v>
      </c>
      <c r="C28" s="26">
        <v>14.5</v>
      </c>
      <c r="D28" s="27">
        <v>14.6</v>
      </c>
      <c r="E28" s="27">
        <v>9.9</v>
      </c>
      <c r="F28" s="27">
        <v>14</v>
      </c>
      <c r="G28" s="27">
        <v>13.2</v>
      </c>
      <c r="H28" s="27">
        <v>7.3</v>
      </c>
      <c r="I28" s="27">
        <v>2.8</v>
      </c>
      <c r="J28" s="27">
        <v>10.6</v>
      </c>
      <c r="K28" s="28">
        <v>11.8</v>
      </c>
      <c r="L28" s="27">
        <v>10.8</v>
      </c>
      <c r="M28" s="27">
        <v>8.8</v>
      </c>
    </row>
    <row r="29" spans="1:13" ht="14.25">
      <c r="A29" s="3">
        <f t="shared" si="0"/>
        <v>28</v>
      </c>
      <c r="B29" s="26">
        <v>8.9</v>
      </c>
      <c r="C29" s="26">
        <v>14.8</v>
      </c>
      <c r="D29" s="27">
        <v>14.2</v>
      </c>
      <c r="E29" s="27">
        <v>10.2</v>
      </c>
      <c r="F29" s="27">
        <v>15.9</v>
      </c>
      <c r="G29" s="27">
        <v>5</v>
      </c>
      <c r="H29" s="27">
        <v>7.4</v>
      </c>
      <c r="I29" s="27">
        <v>10.5</v>
      </c>
      <c r="J29" s="27">
        <v>10.5</v>
      </c>
      <c r="K29" s="28">
        <v>12.2</v>
      </c>
      <c r="L29" s="27">
        <v>10.9</v>
      </c>
      <c r="M29" s="27">
        <v>8.6</v>
      </c>
    </row>
    <row r="30" spans="1:13" ht="14.25">
      <c r="A30" s="3">
        <f t="shared" si="0"/>
        <v>29</v>
      </c>
      <c r="B30" s="26">
        <v>8.8</v>
      </c>
      <c r="C30" s="26">
        <v>15.3</v>
      </c>
      <c r="D30" s="27">
        <v>14</v>
      </c>
      <c r="E30" s="27">
        <v>10.3</v>
      </c>
      <c r="F30" s="27">
        <v>16.6</v>
      </c>
      <c r="G30" s="27">
        <v>16.4</v>
      </c>
      <c r="H30" s="27">
        <v>7.7</v>
      </c>
      <c r="I30" s="27">
        <v>15.1</v>
      </c>
      <c r="J30" s="27">
        <v>10.8</v>
      </c>
      <c r="K30" s="28">
        <v>12.3</v>
      </c>
      <c r="L30" s="27">
        <v>11</v>
      </c>
      <c r="M30" s="27">
        <v>8.9</v>
      </c>
    </row>
    <row r="31" spans="1:13" ht="14.25">
      <c r="A31" s="3">
        <f t="shared" si="0"/>
        <v>30</v>
      </c>
      <c r="B31" s="26">
        <v>8.9</v>
      </c>
      <c r="D31" s="27">
        <v>13.8</v>
      </c>
      <c r="E31" s="27">
        <v>10.1</v>
      </c>
      <c r="F31" s="27">
        <v>17.1</v>
      </c>
      <c r="G31" s="27">
        <v>3.6</v>
      </c>
      <c r="H31" s="27">
        <v>7.8</v>
      </c>
      <c r="I31" s="28">
        <v>10.8</v>
      </c>
      <c r="J31" s="27">
        <v>10.9</v>
      </c>
      <c r="K31" s="28">
        <v>12.3</v>
      </c>
      <c r="L31" s="27">
        <v>11</v>
      </c>
      <c r="M31" s="27">
        <v>8.8</v>
      </c>
    </row>
    <row r="32" spans="1:13" ht="15" thickBot="1">
      <c r="A32" s="3">
        <v>31</v>
      </c>
      <c r="B32" s="26">
        <v>8.4</v>
      </c>
      <c r="D32" s="29">
        <v>13.4</v>
      </c>
      <c r="F32" s="29">
        <v>16.9</v>
      </c>
      <c r="H32" s="30">
        <v>7.5</v>
      </c>
      <c r="I32" s="31">
        <v>11</v>
      </c>
      <c r="K32" s="4">
        <v>12.9</v>
      </c>
      <c r="M32" s="27">
        <v>9.1</v>
      </c>
    </row>
    <row r="33" spans="1:13" ht="12.75">
      <c r="A33" s="1" t="s">
        <v>19</v>
      </c>
      <c r="B33">
        <f>AVERAGE(B2:B32)</f>
        <v>10.619354838709677</v>
      </c>
      <c r="C33">
        <f aca="true" t="shared" si="1" ref="C33:M33">AVERAGE(C2:C32)</f>
        <v>11.60344827586207</v>
      </c>
      <c r="D33">
        <f t="shared" si="1"/>
        <v>14.734193548387099</v>
      </c>
      <c r="E33">
        <f t="shared" si="1"/>
        <v>10.756666666666668</v>
      </c>
      <c r="F33">
        <f t="shared" si="1"/>
        <v>11.751612903225805</v>
      </c>
      <c r="G33">
        <f t="shared" si="1"/>
        <v>18.259999999999994</v>
      </c>
      <c r="H33">
        <f t="shared" si="1"/>
        <v>8.018064516129034</v>
      </c>
      <c r="I33">
        <f t="shared" si="1"/>
        <v>7.232258064516128</v>
      </c>
      <c r="J33">
        <f t="shared" si="1"/>
        <v>15.096666666666668</v>
      </c>
      <c r="K33">
        <f t="shared" si="1"/>
        <v>11.906451612903227</v>
      </c>
      <c r="L33">
        <f t="shared" si="1"/>
        <v>11.436666666666666</v>
      </c>
      <c r="M33">
        <f t="shared" si="1"/>
        <v>9.96451612903226</v>
      </c>
    </row>
    <row r="35" spans="1:13" ht="12.75">
      <c r="A35" s="3">
        <v>2004</v>
      </c>
      <c r="B35" s="2" t="s">
        <v>0</v>
      </c>
      <c r="C35" s="2" t="s">
        <v>1</v>
      </c>
      <c r="D35" s="2" t="s">
        <v>2</v>
      </c>
      <c r="E35" s="2" t="s">
        <v>3</v>
      </c>
      <c r="F35" s="2" t="s">
        <v>4</v>
      </c>
      <c r="G35" s="2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L35" s="2" t="s">
        <v>10</v>
      </c>
      <c r="M35" s="2" t="s">
        <v>11</v>
      </c>
    </row>
    <row r="36" spans="1:13" ht="12.75">
      <c r="A36" s="3">
        <v>1</v>
      </c>
      <c r="B36">
        <f aca="true" t="shared" si="2" ref="B36:M36">(B2*3.7854)*4.205</f>
        <v>187.82776260000003</v>
      </c>
      <c r="C36">
        <f t="shared" si="2"/>
        <v>183.0524805</v>
      </c>
      <c r="D36">
        <f t="shared" si="2"/>
        <v>179.8689591</v>
      </c>
      <c r="E36">
        <f t="shared" si="2"/>
        <v>210.11241239999998</v>
      </c>
      <c r="F36">
        <f t="shared" si="2"/>
        <v>160.7678307</v>
      </c>
      <c r="G36">
        <f t="shared" si="2"/>
        <v>264.23227620000006</v>
      </c>
      <c r="H36">
        <f t="shared" si="2"/>
        <v>151.21726650000002</v>
      </c>
      <c r="I36">
        <f t="shared" si="2"/>
        <v>113.0150097</v>
      </c>
      <c r="J36">
        <f t="shared" si="2"/>
        <v>202.1536089</v>
      </c>
      <c r="K36">
        <f t="shared" si="2"/>
        <v>168.7266342</v>
      </c>
      <c r="L36">
        <f t="shared" si="2"/>
        <v>192.6030447</v>
      </c>
      <c r="M36">
        <f t="shared" si="2"/>
        <v>170.3183949</v>
      </c>
    </row>
    <row r="37" spans="1:13" ht="12.75">
      <c r="A37" s="3">
        <f aca="true" t="shared" si="3" ref="A37:A65">A38-1</f>
        <v>2</v>
      </c>
      <c r="B37">
        <f aca="true" t="shared" si="4" ref="B37:M37">(B3*3.7854)*4.205</f>
        <v>173.5019163</v>
      </c>
      <c r="C37">
        <f t="shared" si="4"/>
        <v>186.23600190000002</v>
      </c>
      <c r="D37">
        <f t="shared" si="4"/>
        <v>186.23600190000002</v>
      </c>
      <c r="E37">
        <f t="shared" si="4"/>
        <v>205.3371303</v>
      </c>
      <c r="F37">
        <f t="shared" si="4"/>
        <v>160.7678307</v>
      </c>
      <c r="G37">
        <f t="shared" si="4"/>
        <v>259.45699410000003</v>
      </c>
      <c r="H37">
        <f t="shared" si="4"/>
        <v>140.07494160000002</v>
      </c>
      <c r="I37">
        <f t="shared" si="4"/>
        <v>113.0150097</v>
      </c>
      <c r="J37">
        <f t="shared" si="4"/>
        <v>226.0300194</v>
      </c>
      <c r="K37">
        <f t="shared" si="4"/>
        <v>168.7266342</v>
      </c>
      <c r="L37">
        <f t="shared" si="4"/>
        <v>191.01128400000002</v>
      </c>
      <c r="M37">
        <f t="shared" si="4"/>
        <v>170.3183949</v>
      </c>
    </row>
    <row r="38" spans="1:13" ht="12.75">
      <c r="A38" s="3">
        <f t="shared" si="3"/>
        <v>3</v>
      </c>
      <c r="B38">
        <f aca="true" t="shared" si="5" ref="B38:M38">(B4*3.7854)*4.205</f>
        <v>183.0524805</v>
      </c>
      <c r="C38">
        <f t="shared" si="5"/>
        <v>170.3183949</v>
      </c>
      <c r="D38">
        <f t="shared" si="5"/>
        <v>210.11241239999998</v>
      </c>
      <c r="E38">
        <f t="shared" si="5"/>
        <v>197.3783268</v>
      </c>
      <c r="F38">
        <f t="shared" si="5"/>
        <v>160.7678307</v>
      </c>
      <c r="G38">
        <f t="shared" si="5"/>
        <v>264.23227620000006</v>
      </c>
      <c r="H38">
        <f t="shared" si="5"/>
        <v>133.7078988</v>
      </c>
      <c r="I38">
        <f t="shared" si="5"/>
        <v>117.7902918</v>
      </c>
      <c r="J38">
        <f t="shared" si="5"/>
        <v>256.27347270000007</v>
      </c>
      <c r="K38">
        <f t="shared" si="5"/>
        <v>167.13487350000003</v>
      </c>
      <c r="L38">
        <f t="shared" si="5"/>
        <v>191.01128400000002</v>
      </c>
      <c r="M38">
        <f t="shared" si="5"/>
        <v>173.5019163</v>
      </c>
    </row>
    <row r="39" spans="1:13" ht="12.75">
      <c r="A39" s="3">
        <f t="shared" si="3"/>
        <v>4</v>
      </c>
      <c r="B39">
        <f aca="true" t="shared" si="6" ref="B39:M39">(B5*3.7854)*4.205</f>
        <v>189.4195233</v>
      </c>
      <c r="C39">
        <f t="shared" si="6"/>
        <v>179.8689591</v>
      </c>
      <c r="D39">
        <f t="shared" si="6"/>
        <v>219.6629766</v>
      </c>
      <c r="E39">
        <f t="shared" si="6"/>
        <v>183.0524805</v>
      </c>
      <c r="F39">
        <f t="shared" si="6"/>
        <v>159.17607</v>
      </c>
      <c r="G39">
        <f t="shared" si="6"/>
        <v>307.2098151</v>
      </c>
      <c r="H39">
        <f t="shared" si="6"/>
        <v>133.7078988</v>
      </c>
      <c r="I39">
        <f t="shared" si="6"/>
        <v>117.7902918</v>
      </c>
      <c r="J39">
        <f t="shared" si="6"/>
        <v>281.74164390000004</v>
      </c>
      <c r="K39">
        <f t="shared" si="6"/>
        <v>167.13487350000003</v>
      </c>
      <c r="L39">
        <f t="shared" si="6"/>
        <v>192.6030447</v>
      </c>
      <c r="M39">
        <f t="shared" si="6"/>
        <v>170.3183949</v>
      </c>
    </row>
    <row r="40" spans="1:13" ht="12.75">
      <c r="A40" s="3">
        <f t="shared" si="3"/>
        <v>5</v>
      </c>
      <c r="B40">
        <f aca="true" t="shared" si="7" ref="B40:M40">(B6*3.7854)*4.205</f>
        <v>168.7266342</v>
      </c>
      <c r="C40">
        <f t="shared" si="7"/>
        <v>183.0524805</v>
      </c>
      <c r="D40">
        <f t="shared" si="7"/>
        <v>216.4794552</v>
      </c>
      <c r="E40">
        <f t="shared" si="7"/>
        <v>186.23600190000002</v>
      </c>
      <c r="F40">
        <f t="shared" si="7"/>
        <v>155.99254860000002</v>
      </c>
      <c r="G40">
        <f t="shared" si="7"/>
        <v>334.26974700000005</v>
      </c>
      <c r="H40">
        <f t="shared" si="7"/>
        <v>138.4831809</v>
      </c>
      <c r="I40">
        <f t="shared" si="7"/>
        <v>119.3820525</v>
      </c>
      <c r="J40">
        <f t="shared" si="7"/>
        <v>275.3746011</v>
      </c>
      <c r="K40">
        <f t="shared" si="7"/>
        <v>168.7266342</v>
      </c>
      <c r="L40">
        <f t="shared" si="7"/>
        <v>189.4195233</v>
      </c>
      <c r="M40">
        <f t="shared" si="7"/>
        <v>168.7266342</v>
      </c>
    </row>
    <row r="41" spans="1:13" ht="12.75">
      <c r="A41" s="3">
        <f t="shared" si="3"/>
        <v>6</v>
      </c>
      <c r="B41">
        <f aca="true" t="shared" si="8" ref="B41:M41">(B7*3.7854)*4.205</f>
        <v>195.78656610000002</v>
      </c>
      <c r="C41">
        <f t="shared" si="8"/>
        <v>178.2771984</v>
      </c>
      <c r="D41">
        <f t="shared" si="8"/>
        <v>219.6629766</v>
      </c>
      <c r="E41">
        <f t="shared" si="8"/>
        <v>183.0524805</v>
      </c>
      <c r="F41">
        <f t="shared" si="8"/>
        <v>157.58430930000003</v>
      </c>
      <c r="G41">
        <f t="shared" si="8"/>
        <v>487.0787742</v>
      </c>
      <c r="H41">
        <f t="shared" si="8"/>
        <v>136.8914202</v>
      </c>
      <c r="I41">
        <f t="shared" si="8"/>
        <v>106.64796690000001</v>
      </c>
      <c r="J41">
        <f t="shared" si="8"/>
        <v>269.00755829999997</v>
      </c>
      <c r="K41">
        <f t="shared" si="8"/>
        <v>167.13487350000003</v>
      </c>
      <c r="L41">
        <f t="shared" si="8"/>
        <v>189.4195233</v>
      </c>
      <c r="M41">
        <f t="shared" si="8"/>
        <v>163.9513521</v>
      </c>
    </row>
    <row r="42" spans="1:13" ht="12.75">
      <c r="A42" s="3">
        <f t="shared" si="3"/>
        <v>7</v>
      </c>
      <c r="B42">
        <f aca="true" t="shared" si="9" ref="B42:M42">(B8*3.7854)*4.205</f>
        <v>198.9700875</v>
      </c>
      <c r="C42">
        <f t="shared" si="9"/>
        <v>168.7266342</v>
      </c>
      <c r="D42">
        <f t="shared" si="9"/>
        <v>222.36896979000002</v>
      </c>
      <c r="E42">
        <f t="shared" si="9"/>
        <v>179.8689591</v>
      </c>
      <c r="F42">
        <f t="shared" si="9"/>
        <v>154.40078789999998</v>
      </c>
      <c r="G42">
        <f t="shared" si="9"/>
        <v>316.7603793</v>
      </c>
      <c r="H42">
        <f t="shared" si="9"/>
        <v>140.07494160000002</v>
      </c>
      <c r="I42">
        <f t="shared" si="9"/>
        <v>103.4644455</v>
      </c>
      <c r="J42">
        <f t="shared" si="9"/>
        <v>267.4157976</v>
      </c>
      <c r="K42">
        <f t="shared" si="9"/>
        <v>165.54311280000002</v>
      </c>
      <c r="L42">
        <f t="shared" si="9"/>
        <v>187.82776260000003</v>
      </c>
      <c r="M42">
        <f t="shared" si="9"/>
        <v>159.17607</v>
      </c>
    </row>
    <row r="43" spans="1:13" ht="12.75">
      <c r="A43" s="3">
        <f t="shared" si="3"/>
        <v>8</v>
      </c>
      <c r="B43">
        <f aca="true" t="shared" si="10" ref="B43:M43">(B9*3.7854)*4.205</f>
        <v>194.1948054</v>
      </c>
      <c r="C43">
        <f t="shared" si="10"/>
        <v>163.9513521</v>
      </c>
      <c r="D43">
        <f t="shared" si="10"/>
        <v>214.8876945</v>
      </c>
      <c r="E43">
        <f t="shared" si="10"/>
        <v>178.2771984</v>
      </c>
      <c r="F43">
        <f t="shared" si="10"/>
        <v>154.40078789999998</v>
      </c>
      <c r="G43">
        <f t="shared" si="10"/>
        <v>315.16861860000006</v>
      </c>
      <c r="H43">
        <f t="shared" si="10"/>
        <v>130.5243774</v>
      </c>
      <c r="I43">
        <f t="shared" si="10"/>
        <v>101.87268480000002</v>
      </c>
      <c r="J43">
        <f t="shared" si="10"/>
        <v>267.4157976</v>
      </c>
      <c r="K43">
        <f t="shared" si="10"/>
        <v>167.13487350000003</v>
      </c>
      <c r="L43">
        <f t="shared" si="10"/>
        <v>192.6030447</v>
      </c>
      <c r="M43">
        <f t="shared" si="10"/>
        <v>162.3595914</v>
      </c>
    </row>
    <row r="44" spans="1:13" ht="12.75">
      <c r="A44" s="3">
        <f t="shared" si="3"/>
        <v>9</v>
      </c>
      <c r="B44">
        <f aca="true" t="shared" si="11" ref="B44:M44">(B10*3.7854)*4.205</f>
        <v>195.78656610000002</v>
      </c>
      <c r="C44">
        <f t="shared" si="11"/>
        <v>181.46071980000002</v>
      </c>
      <c r="D44">
        <f t="shared" si="11"/>
        <v>211.70417310000002</v>
      </c>
      <c r="E44">
        <f t="shared" si="11"/>
        <v>181.46071980000002</v>
      </c>
      <c r="F44">
        <f t="shared" si="11"/>
        <v>155.99254860000002</v>
      </c>
      <c r="G44">
        <f t="shared" si="11"/>
        <v>332.6779863</v>
      </c>
      <c r="H44">
        <f t="shared" si="11"/>
        <v>135.2996595</v>
      </c>
      <c r="I44">
        <f t="shared" si="11"/>
        <v>103.4644455</v>
      </c>
      <c r="J44">
        <f t="shared" si="11"/>
        <v>313.5768579</v>
      </c>
      <c r="K44">
        <f t="shared" si="11"/>
        <v>192.6030447</v>
      </c>
      <c r="L44">
        <f t="shared" si="11"/>
        <v>192.6030447</v>
      </c>
      <c r="M44">
        <f t="shared" si="11"/>
        <v>165.54311280000002</v>
      </c>
    </row>
    <row r="45" spans="1:13" ht="12.75">
      <c r="A45" s="3">
        <f t="shared" si="3"/>
        <v>10</v>
      </c>
      <c r="B45">
        <f aca="true" t="shared" si="12" ref="B45:M45">(B11*3.7854)*4.205</f>
        <v>195.78656610000002</v>
      </c>
      <c r="C45">
        <f t="shared" si="12"/>
        <v>165.54311280000002</v>
      </c>
      <c r="D45">
        <f t="shared" si="12"/>
        <v>245.1311478</v>
      </c>
      <c r="E45">
        <f t="shared" si="12"/>
        <v>175.093677</v>
      </c>
      <c r="F45">
        <f t="shared" si="12"/>
        <v>155.99254860000002</v>
      </c>
      <c r="G45">
        <f t="shared" si="12"/>
        <v>340.6367898</v>
      </c>
      <c r="H45">
        <f t="shared" si="12"/>
        <v>128.93261669999998</v>
      </c>
      <c r="I45">
        <f t="shared" si="12"/>
        <v>109.8314883</v>
      </c>
      <c r="J45">
        <f t="shared" si="12"/>
        <v>332.6779863</v>
      </c>
      <c r="K45">
        <f t="shared" si="12"/>
        <v>202.1536089</v>
      </c>
      <c r="L45">
        <f t="shared" si="12"/>
        <v>184.6442412</v>
      </c>
      <c r="M45">
        <f t="shared" si="12"/>
        <v>165.54311280000002</v>
      </c>
    </row>
    <row r="46" spans="1:13" ht="12.75">
      <c r="A46" s="3">
        <f t="shared" si="3"/>
        <v>11</v>
      </c>
      <c r="B46">
        <f aca="true" t="shared" si="13" ref="B46:M46">(B12*3.7854)*4.205</f>
        <v>192.6030447</v>
      </c>
      <c r="C46">
        <f t="shared" si="13"/>
        <v>175.093677</v>
      </c>
      <c r="D46">
        <f t="shared" si="13"/>
        <v>269.00755829999997</v>
      </c>
      <c r="E46">
        <f t="shared" si="13"/>
        <v>173.5019163</v>
      </c>
      <c r="F46">
        <f t="shared" si="13"/>
        <v>155.99254860000002</v>
      </c>
      <c r="G46">
        <f t="shared" si="13"/>
        <v>340.6367898</v>
      </c>
      <c r="H46">
        <f t="shared" si="13"/>
        <v>127.340856</v>
      </c>
      <c r="I46">
        <f t="shared" si="13"/>
        <v>113.0150097</v>
      </c>
      <c r="J46">
        <f t="shared" si="13"/>
        <v>331.08622560000003</v>
      </c>
      <c r="K46">
        <f t="shared" si="13"/>
        <v>203.74536960000003</v>
      </c>
      <c r="L46">
        <f t="shared" si="13"/>
        <v>191.01128400000002</v>
      </c>
      <c r="M46">
        <f t="shared" si="13"/>
        <v>171.91015560000002</v>
      </c>
    </row>
    <row r="47" spans="1:13" ht="12.75">
      <c r="A47" s="3">
        <f t="shared" si="3"/>
        <v>12</v>
      </c>
      <c r="B47">
        <f aca="true" t="shared" si="14" ref="B47:M47">(B13*3.7854)*4.205</f>
        <v>175.093677</v>
      </c>
      <c r="C47">
        <f t="shared" si="14"/>
        <v>170.3183949</v>
      </c>
      <c r="D47">
        <f t="shared" si="14"/>
        <v>270.12179079</v>
      </c>
      <c r="E47">
        <f t="shared" si="14"/>
        <v>168.7266342</v>
      </c>
      <c r="F47">
        <f t="shared" si="14"/>
        <v>160.7678307</v>
      </c>
      <c r="G47">
        <f t="shared" si="14"/>
        <v>340.6367898</v>
      </c>
      <c r="H47">
        <f t="shared" si="14"/>
        <v>130.5243774</v>
      </c>
      <c r="I47">
        <f t="shared" si="14"/>
        <v>117.7902918</v>
      </c>
      <c r="J47">
        <f t="shared" si="14"/>
        <v>331.08622560000003</v>
      </c>
      <c r="K47">
        <f t="shared" si="14"/>
        <v>202.1536089</v>
      </c>
      <c r="L47">
        <f t="shared" si="14"/>
        <v>189.4195233</v>
      </c>
      <c r="M47">
        <f t="shared" si="14"/>
        <v>175.093677</v>
      </c>
    </row>
    <row r="48" spans="1:13" ht="12.75">
      <c r="A48" s="3">
        <f t="shared" si="3"/>
        <v>13</v>
      </c>
      <c r="B48">
        <f aca="true" t="shared" si="15" ref="B48:M48">(B14*3.7854)*4.205</f>
        <v>179.8689591</v>
      </c>
      <c r="C48">
        <f t="shared" si="15"/>
        <v>171.91015560000002</v>
      </c>
      <c r="D48">
        <f t="shared" si="15"/>
        <v>262.00381122</v>
      </c>
      <c r="E48">
        <f t="shared" si="15"/>
        <v>165.54311280000002</v>
      </c>
      <c r="F48">
        <f t="shared" si="15"/>
        <v>163.9513521</v>
      </c>
      <c r="G48">
        <f t="shared" si="15"/>
        <v>342.2285505</v>
      </c>
      <c r="H48">
        <f t="shared" si="15"/>
        <v>130.5243774</v>
      </c>
      <c r="I48">
        <f t="shared" si="15"/>
        <v>120.97381320000001</v>
      </c>
      <c r="J48">
        <f t="shared" si="15"/>
        <v>324.7191828</v>
      </c>
      <c r="K48">
        <f t="shared" si="15"/>
        <v>200.5618482</v>
      </c>
      <c r="L48">
        <f t="shared" si="15"/>
        <v>189.4195233</v>
      </c>
      <c r="M48">
        <f t="shared" si="15"/>
        <v>173.5019163</v>
      </c>
    </row>
    <row r="49" spans="1:13" ht="12.75">
      <c r="A49" s="3">
        <f t="shared" si="3"/>
        <v>14</v>
      </c>
      <c r="B49">
        <f aca="true" t="shared" si="16" ref="B49:M49">(B15*3.7854)*4.205</f>
        <v>165.54311280000002</v>
      </c>
      <c r="C49">
        <f t="shared" si="16"/>
        <v>170.3183949</v>
      </c>
      <c r="D49">
        <f t="shared" si="16"/>
        <v>259.45699410000003</v>
      </c>
      <c r="E49">
        <f t="shared" si="16"/>
        <v>165.54311280000002</v>
      </c>
      <c r="F49">
        <f t="shared" si="16"/>
        <v>165.54311280000002</v>
      </c>
      <c r="G49">
        <f t="shared" si="16"/>
        <v>340.6367898</v>
      </c>
      <c r="H49">
        <f t="shared" si="16"/>
        <v>125.74909530000002</v>
      </c>
      <c r="I49">
        <f t="shared" si="16"/>
        <v>124.1573346</v>
      </c>
      <c r="J49">
        <f t="shared" si="16"/>
        <v>299.2510116</v>
      </c>
      <c r="K49">
        <f t="shared" si="16"/>
        <v>197.3783268</v>
      </c>
      <c r="L49">
        <f t="shared" si="16"/>
        <v>189.4195233</v>
      </c>
      <c r="M49">
        <f t="shared" si="16"/>
        <v>159.17607</v>
      </c>
    </row>
    <row r="50" spans="1:13" ht="12.75">
      <c r="A50" s="3">
        <f t="shared" si="3"/>
        <v>15</v>
      </c>
      <c r="B50">
        <f aca="true" t="shared" si="17" ref="B50:M50">(B16*3.7854)*4.205</f>
        <v>170.3183949</v>
      </c>
      <c r="C50">
        <f t="shared" si="17"/>
        <v>173.5019163</v>
      </c>
      <c r="D50">
        <f t="shared" si="17"/>
        <v>230.8053015</v>
      </c>
      <c r="E50">
        <f t="shared" si="17"/>
        <v>171.91015560000002</v>
      </c>
      <c r="F50">
        <f t="shared" si="17"/>
        <v>168.7266342</v>
      </c>
      <c r="G50">
        <f t="shared" si="17"/>
        <v>340.6367898</v>
      </c>
      <c r="H50">
        <f t="shared" si="17"/>
        <v>128.93261669999998</v>
      </c>
      <c r="I50">
        <f t="shared" si="17"/>
        <v>128.93261669999998</v>
      </c>
      <c r="J50">
        <f t="shared" si="17"/>
        <v>257.86523339999997</v>
      </c>
      <c r="K50">
        <f t="shared" si="17"/>
        <v>198.9700875</v>
      </c>
      <c r="L50">
        <f t="shared" si="17"/>
        <v>183.0524805</v>
      </c>
      <c r="M50">
        <f t="shared" si="17"/>
        <v>167.13487350000003</v>
      </c>
    </row>
    <row r="51" spans="1:13" ht="12.75">
      <c r="A51" s="3">
        <f t="shared" si="3"/>
        <v>16</v>
      </c>
      <c r="B51">
        <f aca="true" t="shared" si="18" ref="B51:M51">(B17*3.7854)*4.205</f>
        <v>173.5019163</v>
      </c>
      <c r="C51">
        <f t="shared" si="18"/>
        <v>168.7266342</v>
      </c>
      <c r="D51">
        <f t="shared" si="18"/>
        <v>270.599319</v>
      </c>
      <c r="E51">
        <f t="shared" si="18"/>
        <v>155.99254860000002</v>
      </c>
      <c r="F51">
        <f t="shared" si="18"/>
        <v>173.5019163</v>
      </c>
      <c r="G51">
        <f t="shared" si="18"/>
        <v>340.6367898</v>
      </c>
      <c r="H51">
        <f t="shared" si="18"/>
        <v>125.74909530000002</v>
      </c>
      <c r="I51">
        <f t="shared" si="18"/>
        <v>127.340856</v>
      </c>
      <c r="J51">
        <f t="shared" si="18"/>
        <v>267.4157976</v>
      </c>
      <c r="K51">
        <f t="shared" si="18"/>
        <v>195.78656610000002</v>
      </c>
      <c r="L51">
        <f t="shared" si="18"/>
        <v>184.6442412</v>
      </c>
      <c r="M51">
        <f t="shared" si="18"/>
        <v>165.54311280000002</v>
      </c>
    </row>
    <row r="52" spans="1:13" ht="12.75">
      <c r="A52" s="3">
        <f t="shared" si="3"/>
        <v>17</v>
      </c>
      <c r="B52">
        <f aca="true" t="shared" si="19" ref="B52:M52">(B18*3.7854)*4.205</f>
        <v>151.21726650000002</v>
      </c>
      <c r="C52">
        <f t="shared" si="19"/>
        <v>163.9513521</v>
      </c>
      <c r="D52">
        <f t="shared" si="19"/>
        <v>269.00755829999997</v>
      </c>
      <c r="E52">
        <f t="shared" si="19"/>
        <v>155.99254860000002</v>
      </c>
      <c r="F52">
        <f t="shared" si="19"/>
        <v>176.68543770000002</v>
      </c>
      <c r="G52">
        <f t="shared" si="19"/>
        <v>340.6367898</v>
      </c>
      <c r="H52">
        <f t="shared" si="19"/>
        <v>128.93261669999998</v>
      </c>
      <c r="I52">
        <f t="shared" si="19"/>
        <v>133.7078988</v>
      </c>
      <c r="J52">
        <f t="shared" si="19"/>
        <v>288.1086867</v>
      </c>
      <c r="K52">
        <f t="shared" si="19"/>
        <v>194.1948054</v>
      </c>
      <c r="L52">
        <f t="shared" si="19"/>
        <v>178.2771984</v>
      </c>
      <c r="M52">
        <f t="shared" si="19"/>
        <v>168.7266342</v>
      </c>
    </row>
    <row r="53" spans="1:13" ht="12.75">
      <c r="A53" s="3">
        <f t="shared" si="3"/>
        <v>18</v>
      </c>
      <c r="B53">
        <f aca="true" t="shared" si="20" ref="B53:M53">(B19*3.7854)*4.205</f>
        <v>155.99254860000002</v>
      </c>
      <c r="C53">
        <f t="shared" si="20"/>
        <v>167.13487350000003</v>
      </c>
      <c r="D53">
        <f t="shared" si="20"/>
        <v>262.6405155</v>
      </c>
      <c r="E53">
        <f t="shared" si="20"/>
        <v>155.99254860000002</v>
      </c>
      <c r="F53">
        <f t="shared" si="20"/>
        <v>183.0524805</v>
      </c>
      <c r="G53">
        <f t="shared" si="20"/>
        <v>340.6367898</v>
      </c>
      <c r="H53">
        <f t="shared" si="20"/>
        <v>130.5243774</v>
      </c>
      <c r="I53">
        <f t="shared" si="20"/>
        <v>135.2996595</v>
      </c>
      <c r="J53">
        <f t="shared" si="20"/>
        <v>249.9064299</v>
      </c>
      <c r="K53">
        <f t="shared" si="20"/>
        <v>202.1536089</v>
      </c>
      <c r="L53">
        <f t="shared" si="20"/>
        <v>178.2771984</v>
      </c>
      <c r="M53">
        <f t="shared" si="20"/>
        <v>165.54311280000002</v>
      </c>
    </row>
    <row r="54" spans="1:13" ht="12.75">
      <c r="A54" s="3">
        <f t="shared" si="3"/>
        <v>19</v>
      </c>
      <c r="B54">
        <f aca="true" t="shared" si="21" ref="B54:M54">(B20*3.7854)*4.205</f>
        <v>159.17607</v>
      </c>
      <c r="C54">
        <f t="shared" si="21"/>
        <v>226.0300194</v>
      </c>
      <c r="D54">
        <f t="shared" si="21"/>
        <v>256.27347270000007</v>
      </c>
      <c r="E54">
        <f t="shared" si="21"/>
        <v>159.17607</v>
      </c>
      <c r="F54">
        <f t="shared" si="21"/>
        <v>184.6442412</v>
      </c>
      <c r="G54">
        <f t="shared" si="21"/>
        <v>332.6779863</v>
      </c>
      <c r="H54">
        <f t="shared" si="21"/>
        <v>130.5243774</v>
      </c>
      <c r="I54">
        <f t="shared" si="21"/>
        <v>133.7078988</v>
      </c>
      <c r="J54">
        <f t="shared" si="21"/>
        <v>221.25473730000002</v>
      </c>
      <c r="K54">
        <f t="shared" si="21"/>
        <v>208.5206517</v>
      </c>
      <c r="L54">
        <f t="shared" si="21"/>
        <v>178.2771984</v>
      </c>
      <c r="M54">
        <f t="shared" si="21"/>
        <v>168.7266342</v>
      </c>
    </row>
    <row r="55" spans="1:13" ht="12.75">
      <c r="A55" s="3">
        <f t="shared" si="3"/>
        <v>20</v>
      </c>
      <c r="B55">
        <f aca="true" t="shared" si="22" ref="B55:M55">(B21*3.7854)*4.205</f>
        <v>149.6255058</v>
      </c>
      <c r="C55">
        <f t="shared" si="22"/>
        <v>178.2771984</v>
      </c>
      <c r="D55">
        <f t="shared" si="22"/>
        <v>251.49819060000004</v>
      </c>
      <c r="E55">
        <f t="shared" si="22"/>
        <v>160.7678307</v>
      </c>
      <c r="F55">
        <f t="shared" si="22"/>
        <v>186.23600190000002</v>
      </c>
      <c r="G55">
        <f t="shared" si="22"/>
        <v>318.35214</v>
      </c>
      <c r="H55">
        <f t="shared" si="22"/>
        <v>133.7078988</v>
      </c>
      <c r="I55">
        <f t="shared" si="22"/>
        <v>125.74909530000002</v>
      </c>
      <c r="J55">
        <f t="shared" si="22"/>
        <v>202.1536089</v>
      </c>
      <c r="K55">
        <f t="shared" si="22"/>
        <v>221.25473730000002</v>
      </c>
      <c r="L55">
        <f t="shared" si="22"/>
        <v>176.68543770000002</v>
      </c>
      <c r="M55">
        <f t="shared" si="22"/>
        <v>155.99254860000002</v>
      </c>
    </row>
    <row r="56" spans="1:13" ht="12.75">
      <c r="A56" s="3">
        <f t="shared" si="3"/>
        <v>21</v>
      </c>
      <c r="B56">
        <f aca="true" t="shared" si="23" ref="B56:M56">(B22*3.7854)*4.205</f>
        <v>154.40078789999998</v>
      </c>
      <c r="C56">
        <f t="shared" si="23"/>
        <v>181.46071980000002</v>
      </c>
      <c r="D56">
        <f t="shared" si="23"/>
        <v>248.3146692</v>
      </c>
      <c r="E56">
        <f t="shared" si="23"/>
        <v>163.9513521</v>
      </c>
      <c r="F56">
        <f t="shared" si="23"/>
        <v>189.4195233</v>
      </c>
      <c r="G56">
        <f t="shared" si="23"/>
        <v>302.43453300000004</v>
      </c>
      <c r="H56">
        <f t="shared" si="23"/>
        <v>125.74909530000002</v>
      </c>
      <c r="I56">
        <f t="shared" si="23"/>
        <v>119.3820525</v>
      </c>
      <c r="J56">
        <f t="shared" si="23"/>
        <v>187.82776260000003</v>
      </c>
      <c r="K56">
        <f t="shared" si="23"/>
        <v>216.4794552</v>
      </c>
      <c r="L56">
        <f t="shared" si="23"/>
        <v>170.3183949</v>
      </c>
      <c r="M56">
        <f t="shared" si="23"/>
        <v>148.03374510000003</v>
      </c>
    </row>
    <row r="57" spans="1:13" ht="12.75">
      <c r="A57" s="3">
        <f t="shared" si="3"/>
        <v>22</v>
      </c>
      <c r="B57">
        <f aca="true" t="shared" si="24" ref="B57:M57">(B23*3.7854)*4.205</f>
        <v>165.54311280000002</v>
      </c>
      <c r="C57">
        <f t="shared" si="24"/>
        <v>184.6442412</v>
      </c>
      <c r="D57">
        <f t="shared" si="24"/>
        <v>245.1311478</v>
      </c>
      <c r="E57">
        <f t="shared" si="24"/>
        <v>165.54311280000002</v>
      </c>
      <c r="F57">
        <f t="shared" si="24"/>
        <v>194.1948054</v>
      </c>
      <c r="G57">
        <f t="shared" si="24"/>
        <v>273.7828404</v>
      </c>
      <c r="H57">
        <f t="shared" si="24"/>
        <v>108.2397276</v>
      </c>
      <c r="I57">
        <f t="shared" si="24"/>
        <v>119.3820525</v>
      </c>
      <c r="J57">
        <f t="shared" si="24"/>
        <v>181.46071980000002</v>
      </c>
      <c r="K57">
        <f t="shared" si="24"/>
        <v>191.01128400000002</v>
      </c>
      <c r="L57">
        <f t="shared" si="24"/>
        <v>173.5019163</v>
      </c>
      <c r="M57">
        <f t="shared" si="24"/>
        <v>148.03374510000003</v>
      </c>
    </row>
    <row r="58" spans="1:13" ht="12.75">
      <c r="A58" s="3">
        <f t="shared" si="3"/>
        <v>23</v>
      </c>
      <c r="B58">
        <f aca="true" t="shared" si="25" ref="B58:M58">(B24*3.7854)*4.205</f>
        <v>167.13487350000003</v>
      </c>
      <c r="C58">
        <f t="shared" si="25"/>
        <v>152.8090272</v>
      </c>
      <c r="D58">
        <f t="shared" si="25"/>
        <v>238.12740072</v>
      </c>
      <c r="E58">
        <f t="shared" si="25"/>
        <v>162.3595914</v>
      </c>
      <c r="F58">
        <f t="shared" si="25"/>
        <v>200.5618482</v>
      </c>
      <c r="G58">
        <f t="shared" si="25"/>
        <v>245.1311478</v>
      </c>
      <c r="H58">
        <f t="shared" si="25"/>
        <v>113.0150097</v>
      </c>
      <c r="I58">
        <f t="shared" si="25"/>
        <v>120.97381320000001</v>
      </c>
      <c r="J58">
        <f t="shared" si="25"/>
        <v>178.2771984</v>
      </c>
      <c r="K58">
        <f t="shared" si="25"/>
        <v>179.8689591</v>
      </c>
      <c r="L58">
        <f t="shared" si="25"/>
        <v>170.3183949</v>
      </c>
      <c r="M58">
        <f t="shared" si="25"/>
        <v>144.8502237</v>
      </c>
    </row>
    <row r="59" spans="1:13" ht="12.75">
      <c r="A59" s="3">
        <f t="shared" si="3"/>
        <v>24</v>
      </c>
      <c r="B59">
        <f aca="true" t="shared" si="26" ref="B59:M59">(B25*3.7854)*4.205</f>
        <v>165.54311280000002</v>
      </c>
      <c r="C59">
        <f t="shared" si="26"/>
        <v>184.6442412</v>
      </c>
      <c r="D59">
        <f t="shared" si="26"/>
        <v>235.5805836</v>
      </c>
      <c r="E59">
        <f t="shared" si="26"/>
        <v>163.9513521</v>
      </c>
      <c r="F59">
        <f t="shared" si="26"/>
        <v>210.11241239999998</v>
      </c>
      <c r="G59">
        <f t="shared" si="26"/>
        <v>230.8053015</v>
      </c>
      <c r="H59">
        <f t="shared" si="26"/>
        <v>113.0150097</v>
      </c>
      <c r="I59">
        <f t="shared" si="26"/>
        <v>42.977538900000006</v>
      </c>
      <c r="J59">
        <f t="shared" si="26"/>
        <v>175.093677</v>
      </c>
      <c r="K59">
        <f t="shared" si="26"/>
        <v>179.8689591</v>
      </c>
      <c r="L59">
        <f t="shared" si="26"/>
        <v>171.91015560000002</v>
      </c>
      <c r="M59">
        <f t="shared" si="26"/>
        <v>146.4419844</v>
      </c>
    </row>
    <row r="60" spans="1:13" ht="12.75">
      <c r="A60" s="3">
        <f t="shared" si="3"/>
        <v>25</v>
      </c>
      <c r="B60">
        <f aca="true" t="shared" si="27" ref="B60:M60">(B26*3.7854)*4.205</f>
        <v>168.7266342</v>
      </c>
      <c r="C60">
        <f t="shared" si="27"/>
        <v>191.01128400000002</v>
      </c>
      <c r="D60">
        <f t="shared" si="27"/>
        <v>229.2135408</v>
      </c>
      <c r="E60">
        <f t="shared" si="27"/>
        <v>162.3595914</v>
      </c>
      <c r="F60">
        <f t="shared" si="27"/>
        <v>213.29593380000003</v>
      </c>
      <c r="G60">
        <f t="shared" si="27"/>
        <v>229.2135408</v>
      </c>
      <c r="H60">
        <f t="shared" si="27"/>
        <v>117.7902918</v>
      </c>
      <c r="I60">
        <f t="shared" si="27"/>
        <v>0</v>
      </c>
      <c r="J60">
        <f t="shared" si="27"/>
        <v>171.91015560000002</v>
      </c>
      <c r="K60">
        <f t="shared" si="27"/>
        <v>184.6442412</v>
      </c>
      <c r="L60">
        <f t="shared" si="27"/>
        <v>168.7266342</v>
      </c>
      <c r="M60">
        <f t="shared" si="27"/>
        <v>143.258463</v>
      </c>
    </row>
    <row r="61" spans="1:13" ht="12.75">
      <c r="A61" s="3">
        <f t="shared" si="3"/>
        <v>26</v>
      </c>
      <c r="B61">
        <f aca="true" t="shared" si="28" ref="B61:M61">(B27*3.7854)*4.205</f>
        <v>155.99254860000002</v>
      </c>
      <c r="C61">
        <f t="shared" si="28"/>
        <v>226.0300194</v>
      </c>
      <c r="D61">
        <f t="shared" si="28"/>
        <v>232.39706220000002</v>
      </c>
      <c r="E61">
        <f t="shared" si="28"/>
        <v>160.7678307</v>
      </c>
      <c r="F61">
        <f t="shared" si="28"/>
        <v>214.8876945</v>
      </c>
      <c r="G61">
        <f t="shared" si="28"/>
        <v>230.8053015</v>
      </c>
      <c r="H61">
        <f t="shared" si="28"/>
        <v>117.15358752</v>
      </c>
      <c r="I61">
        <f t="shared" si="28"/>
        <v>0</v>
      </c>
      <c r="J61">
        <f t="shared" si="28"/>
        <v>168.7266342</v>
      </c>
      <c r="K61">
        <f t="shared" si="28"/>
        <v>184.6442412</v>
      </c>
      <c r="L61">
        <f t="shared" si="28"/>
        <v>168.7266342</v>
      </c>
      <c r="M61">
        <f t="shared" si="28"/>
        <v>141.66670230000003</v>
      </c>
    </row>
    <row r="62" spans="1:13" ht="12.75">
      <c r="A62" s="3">
        <f t="shared" si="3"/>
        <v>27</v>
      </c>
      <c r="B62">
        <f aca="true" t="shared" si="29" ref="B62:M62">(B28*3.7854)*4.205</f>
        <v>149.6255058</v>
      </c>
      <c r="C62">
        <f t="shared" si="29"/>
        <v>230.8053015</v>
      </c>
      <c r="D62">
        <f t="shared" si="29"/>
        <v>232.39706220000002</v>
      </c>
      <c r="E62">
        <f t="shared" si="29"/>
        <v>157.58430930000003</v>
      </c>
      <c r="F62">
        <f t="shared" si="29"/>
        <v>222.84649800000003</v>
      </c>
      <c r="G62">
        <f t="shared" si="29"/>
        <v>210.11241239999998</v>
      </c>
      <c r="H62">
        <f t="shared" si="29"/>
        <v>116.19853110000001</v>
      </c>
      <c r="I62">
        <f t="shared" si="29"/>
        <v>44.5692996</v>
      </c>
      <c r="J62">
        <f t="shared" si="29"/>
        <v>168.7266342</v>
      </c>
      <c r="K62">
        <f t="shared" si="29"/>
        <v>187.82776260000003</v>
      </c>
      <c r="L62">
        <f t="shared" si="29"/>
        <v>171.91015560000002</v>
      </c>
      <c r="M62">
        <f t="shared" si="29"/>
        <v>140.07494160000002</v>
      </c>
    </row>
    <row r="63" spans="1:13" ht="12.75">
      <c r="A63" s="3">
        <f t="shared" si="3"/>
        <v>28</v>
      </c>
      <c r="B63">
        <f aca="true" t="shared" si="30" ref="B63:M63">(B29*3.7854)*4.205</f>
        <v>141.66670230000003</v>
      </c>
      <c r="C63">
        <f t="shared" si="30"/>
        <v>235.5805836</v>
      </c>
      <c r="D63">
        <f t="shared" si="30"/>
        <v>226.0300194</v>
      </c>
      <c r="E63">
        <f t="shared" si="30"/>
        <v>162.3595914</v>
      </c>
      <c r="F63">
        <f t="shared" si="30"/>
        <v>253.0899513</v>
      </c>
      <c r="G63">
        <f t="shared" si="30"/>
        <v>79.588035</v>
      </c>
      <c r="H63">
        <f t="shared" si="30"/>
        <v>117.7902918</v>
      </c>
      <c r="I63">
        <f t="shared" si="30"/>
        <v>167.13487350000003</v>
      </c>
      <c r="J63">
        <f t="shared" si="30"/>
        <v>167.13487350000003</v>
      </c>
      <c r="K63">
        <f t="shared" si="30"/>
        <v>194.1948054</v>
      </c>
      <c r="L63">
        <f t="shared" si="30"/>
        <v>173.5019163</v>
      </c>
      <c r="M63">
        <f t="shared" si="30"/>
        <v>136.8914202</v>
      </c>
    </row>
    <row r="64" spans="1:13" ht="12.75">
      <c r="A64" s="3">
        <f t="shared" si="3"/>
        <v>29</v>
      </c>
      <c r="B64">
        <f aca="true" t="shared" si="31" ref="B64:M64">(B30*3.7854)*4.205</f>
        <v>140.07494160000002</v>
      </c>
      <c r="C64">
        <f t="shared" si="31"/>
        <v>243.5393871</v>
      </c>
      <c r="D64">
        <f t="shared" si="31"/>
        <v>222.84649800000003</v>
      </c>
      <c r="E64">
        <f t="shared" si="31"/>
        <v>163.9513521</v>
      </c>
      <c r="F64">
        <f t="shared" si="31"/>
        <v>264.23227620000006</v>
      </c>
      <c r="G64">
        <f t="shared" si="31"/>
        <v>261.0487548</v>
      </c>
      <c r="H64">
        <f t="shared" si="31"/>
        <v>122.5655739</v>
      </c>
      <c r="I64">
        <f t="shared" si="31"/>
        <v>240.3558657</v>
      </c>
      <c r="J64">
        <f t="shared" si="31"/>
        <v>171.91015560000002</v>
      </c>
      <c r="K64">
        <f t="shared" si="31"/>
        <v>195.78656610000002</v>
      </c>
      <c r="L64">
        <f t="shared" si="31"/>
        <v>175.093677</v>
      </c>
      <c r="M64">
        <f t="shared" si="31"/>
        <v>141.66670230000003</v>
      </c>
    </row>
    <row r="65" spans="1:13" ht="12.75">
      <c r="A65" s="3">
        <f t="shared" si="3"/>
        <v>30</v>
      </c>
      <c r="B65">
        <f aca="true" t="shared" si="32" ref="B65:M65">(B31*3.7854)*4.205</f>
        <v>141.66670230000003</v>
      </c>
      <c r="C65">
        <f t="shared" si="32"/>
        <v>0</v>
      </c>
      <c r="D65">
        <f t="shared" si="32"/>
        <v>219.6629766</v>
      </c>
      <c r="E65">
        <f t="shared" si="32"/>
        <v>160.7678307</v>
      </c>
      <c r="F65">
        <f t="shared" si="32"/>
        <v>272.19107970000005</v>
      </c>
      <c r="G65">
        <f t="shared" si="32"/>
        <v>57.3033852</v>
      </c>
      <c r="H65">
        <f t="shared" si="32"/>
        <v>124.1573346</v>
      </c>
      <c r="I65">
        <f t="shared" si="32"/>
        <v>171.91015560000002</v>
      </c>
      <c r="J65">
        <f t="shared" si="32"/>
        <v>173.5019163</v>
      </c>
      <c r="K65">
        <f t="shared" si="32"/>
        <v>195.78656610000002</v>
      </c>
      <c r="L65">
        <f t="shared" si="32"/>
        <v>175.093677</v>
      </c>
      <c r="M65">
        <f t="shared" si="32"/>
        <v>140.07494160000002</v>
      </c>
    </row>
    <row r="66" spans="1:13" ht="12.75">
      <c r="A66" s="3">
        <v>31</v>
      </c>
      <c r="B66">
        <f aca="true" t="shared" si="33" ref="B66:M66">(B32*3.7854)*4.205</f>
        <v>133.7078988</v>
      </c>
      <c r="C66">
        <f t="shared" si="33"/>
        <v>0</v>
      </c>
      <c r="D66">
        <f t="shared" si="33"/>
        <v>213.29593380000003</v>
      </c>
      <c r="E66">
        <f t="shared" si="33"/>
        <v>0</v>
      </c>
      <c r="F66">
        <f t="shared" si="33"/>
        <v>269.00755829999997</v>
      </c>
      <c r="G66">
        <f t="shared" si="33"/>
        <v>0</v>
      </c>
      <c r="H66">
        <f t="shared" si="33"/>
        <v>119.3820525</v>
      </c>
      <c r="I66">
        <f t="shared" si="33"/>
        <v>175.093677</v>
      </c>
      <c r="J66">
        <f t="shared" si="33"/>
        <v>0</v>
      </c>
      <c r="K66">
        <f t="shared" si="33"/>
        <v>205.3371303</v>
      </c>
      <c r="L66">
        <f t="shared" si="33"/>
        <v>0</v>
      </c>
      <c r="M66">
        <f t="shared" si="33"/>
        <v>144.8502237</v>
      </c>
    </row>
    <row r="67" spans="1:13" ht="12.75">
      <c r="A67" s="1" t="s">
        <v>17</v>
      </c>
      <c r="B67">
        <f aca="true" t="shared" si="34" ref="B67:M67">SUM(B36:B66)</f>
        <v>5240.076224400001</v>
      </c>
      <c r="C67">
        <f t="shared" si="34"/>
        <v>5356.2747555</v>
      </c>
      <c r="D67">
        <f t="shared" si="34"/>
        <v>7270.526173319999</v>
      </c>
      <c r="E67">
        <f t="shared" si="34"/>
        <v>5136.6117789</v>
      </c>
      <c r="F67">
        <f t="shared" si="34"/>
        <v>5798.7842301</v>
      </c>
      <c r="G67">
        <f t="shared" si="34"/>
        <v>8719.6651146</v>
      </c>
      <c r="H67">
        <f t="shared" si="34"/>
        <v>3956.4803959200003</v>
      </c>
      <c r="I67">
        <f t="shared" si="34"/>
        <v>3568.7274894</v>
      </c>
      <c r="J67">
        <f t="shared" si="34"/>
        <v>7209.0842103</v>
      </c>
      <c r="K67">
        <f t="shared" si="34"/>
        <v>5875.1887437000005</v>
      </c>
      <c r="L67">
        <f t="shared" si="34"/>
        <v>5461.3309617</v>
      </c>
      <c r="M67">
        <f t="shared" si="34"/>
        <v>4916.9488023</v>
      </c>
    </row>
    <row r="69" spans="1:4" ht="12.75">
      <c r="A69" s="20" t="s">
        <v>12</v>
      </c>
      <c r="D69">
        <f>SUM(B67:M67)</f>
        <v>68509.69888013999</v>
      </c>
    </row>
    <row r="70" spans="1:4" ht="12.75">
      <c r="A70" s="20" t="s">
        <v>13</v>
      </c>
      <c r="D70">
        <f>SUM(F67:K67)</f>
        <v>35127.930184020006</v>
      </c>
    </row>
    <row r="71" spans="1:4" ht="12.75">
      <c r="A71" s="20" t="s">
        <v>14</v>
      </c>
      <c r="D71">
        <f>SUM(B67:E67,L67:M67)</f>
        <v>33381.768696119994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">
      <selection activeCell="I33" sqref="I33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 customHeight="1">
      <c r="A2" s="3">
        <v>1</v>
      </c>
      <c r="B2" s="6">
        <v>6.3</v>
      </c>
      <c r="C2" s="6">
        <v>8.2</v>
      </c>
      <c r="D2" s="6">
        <v>7.5</v>
      </c>
      <c r="E2" s="8">
        <v>6.4</v>
      </c>
      <c r="F2" s="8">
        <v>6.4</v>
      </c>
      <c r="G2" s="6">
        <v>11.1</v>
      </c>
      <c r="H2" s="6">
        <v>1.6</v>
      </c>
      <c r="I2" s="8">
        <v>0</v>
      </c>
      <c r="J2" s="8">
        <v>7.2</v>
      </c>
      <c r="K2" s="11">
        <v>0</v>
      </c>
      <c r="L2" s="8">
        <v>10.2</v>
      </c>
      <c r="M2" s="8">
        <v>12.5</v>
      </c>
    </row>
    <row r="3" spans="1:13" ht="12.75">
      <c r="A3" s="3">
        <f aca="true" t="shared" si="0" ref="A3:A30">A4-1</f>
        <v>2</v>
      </c>
      <c r="B3" s="6">
        <v>9.5</v>
      </c>
      <c r="C3" s="6">
        <v>8.1</v>
      </c>
      <c r="D3" s="6">
        <v>8.5</v>
      </c>
      <c r="E3" s="8">
        <v>6.6</v>
      </c>
      <c r="F3" s="8">
        <v>6.3</v>
      </c>
      <c r="G3" s="6">
        <v>9.1</v>
      </c>
      <c r="H3" s="6">
        <v>2.9</v>
      </c>
      <c r="I3" s="8">
        <v>0</v>
      </c>
      <c r="J3" s="6">
        <v>5.5</v>
      </c>
      <c r="K3" s="14">
        <v>1.2</v>
      </c>
      <c r="L3" s="6">
        <v>11.1</v>
      </c>
      <c r="M3" s="8">
        <v>12.5</v>
      </c>
    </row>
    <row r="4" spans="1:13" ht="12.75">
      <c r="A4" s="3">
        <f t="shared" si="0"/>
        <v>3</v>
      </c>
      <c r="B4" s="6">
        <v>10.6</v>
      </c>
      <c r="C4" s="6">
        <v>8.1</v>
      </c>
      <c r="D4" s="6">
        <v>13.4</v>
      </c>
      <c r="E4" s="8">
        <v>6.4</v>
      </c>
      <c r="F4" s="8">
        <v>6.7</v>
      </c>
      <c r="G4" s="6">
        <v>9.4</v>
      </c>
      <c r="H4" s="6">
        <v>3.9</v>
      </c>
      <c r="I4" s="8">
        <v>0</v>
      </c>
      <c r="J4" s="6">
        <v>8</v>
      </c>
      <c r="K4" s="14">
        <v>2.5</v>
      </c>
      <c r="L4" s="6">
        <v>11.3</v>
      </c>
      <c r="M4" s="8">
        <v>11</v>
      </c>
    </row>
    <row r="5" spans="1:13" ht="12.75">
      <c r="A5" s="3">
        <f t="shared" si="0"/>
        <v>4</v>
      </c>
      <c r="B5" s="6">
        <v>10.8</v>
      </c>
      <c r="C5" s="6">
        <v>8.1</v>
      </c>
      <c r="D5" s="6">
        <v>8.76</v>
      </c>
      <c r="E5" s="8">
        <v>5.9</v>
      </c>
      <c r="F5" s="8">
        <v>7.8</v>
      </c>
      <c r="G5" s="6">
        <v>9.8</v>
      </c>
      <c r="H5" s="6">
        <v>4.3</v>
      </c>
      <c r="I5" s="8">
        <v>0</v>
      </c>
      <c r="J5" s="6">
        <v>9</v>
      </c>
      <c r="K5" s="14">
        <v>2.4</v>
      </c>
      <c r="L5" s="6">
        <v>11.4</v>
      </c>
      <c r="M5" s="8">
        <v>10</v>
      </c>
    </row>
    <row r="6" spans="1:13" ht="12.75">
      <c r="A6" s="3">
        <f t="shared" si="0"/>
        <v>5</v>
      </c>
      <c r="B6" s="6">
        <v>10.8</v>
      </c>
      <c r="C6" s="6">
        <v>8.3</v>
      </c>
      <c r="D6" s="6">
        <v>9.97</v>
      </c>
      <c r="E6" s="8">
        <v>6.1</v>
      </c>
      <c r="F6" s="8">
        <v>6.3</v>
      </c>
      <c r="G6" s="6">
        <v>8.9</v>
      </c>
      <c r="H6" s="6">
        <v>3</v>
      </c>
      <c r="I6" s="8">
        <v>0</v>
      </c>
      <c r="J6" s="6">
        <v>8.9</v>
      </c>
      <c r="K6" s="14">
        <v>2.5</v>
      </c>
      <c r="L6" s="6">
        <v>11.3</v>
      </c>
      <c r="M6" s="8">
        <v>8.6</v>
      </c>
    </row>
    <row r="7" spans="1:13" ht="12.75">
      <c r="A7" s="3">
        <f t="shared" si="0"/>
        <v>6</v>
      </c>
      <c r="B7" s="6">
        <v>10.5</v>
      </c>
      <c r="C7" s="6">
        <v>7.8</v>
      </c>
      <c r="D7" s="6">
        <v>23.887</v>
      </c>
      <c r="E7" s="8">
        <v>6.6</v>
      </c>
      <c r="F7" s="8">
        <v>4.2</v>
      </c>
      <c r="G7" s="6">
        <v>7.6</v>
      </c>
      <c r="H7" s="6">
        <v>1.9</v>
      </c>
      <c r="I7" s="8">
        <v>0</v>
      </c>
      <c r="J7" s="6">
        <v>7.4</v>
      </c>
      <c r="K7" s="14">
        <v>2.5</v>
      </c>
      <c r="L7" s="6">
        <v>11.3</v>
      </c>
      <c r="M7" s="8">
        <v>7.6</v>
      </c>
    </row>
    <row r="8" spans="1:13" ht="12.75">
      <c r="A8" s="3">
        <f t="shared" si="0"/>
        <v>7</v>
      </c>
      <c r="B8" s="6">
        <v>10.8</v>
      </c>
      <c r="C8" s="6">
        <v>7.8</v>
      </c>
      <c r="D8" s="6">
        <v>22.23</v>
      </c>
      <c r="E8" s="8">
        <v>7.4</v>
      </c>
      <c r="F8" s="8">
        <v>3.3</v>
      </c>
      <c r="G8" s="6">
        <v>6.5</v>
      </c>
      <c r="H8" s="6">
        <v>0.77</v>
      </c>
      <c r="I8" s="8">
        <v>0</v>
      </c>
      <c r="J8" s="6">
        <v>6.6</v>
      </c>
      <c r="K8" s="14">
        <v>4.1</v>
      </c>
      <c r="L8" s="6">
        <v>11.3</v>
      </c>
      <c r="M8" s="8">
        <v>6.9</v>
      </c>
    </row>
    <row r="9" spans="1:13" ht="12.75">
      <c r="A9" s="3">
        <f t="shared" si="0"/>
        <v>8</v>
      </c>
      <c r="B9" s="6">
        <v>11.6</v>
      </c>
      <c r="C9" s="6">
        <v>7.9</v>
      </c>
      <c r="D9" s="6">
        <v>20.39</v>
      </c>
      <c r="E9" s="8">
        <v>7.3</v>
      </c>
      <c r="F9" s="8">
        <v>3.9</v>
      </c>
      <c r="G9" s="6">
        <v>4.9</v>
      </c>
      <c r="H9" s="6">
        <v>2.2</v>
      </c>
      <c r="I9" s="8">
        <v>0</v>
      </c>
      <c r="J9" s="6">
        <v>5.8</v>
      </c>
      <c r="K9" s="14">
        <v>5</v>
      </c>
      <c r="L9" s="6">
        <v>11.3</v>
      </c>
      <c r="M9" s="8">
        <v>11.3</v>
      </c>
    </row>
    <row r="10" spans="1:13" ht="12.75">
      <c r="A10" s="3">
        <f t="shared" si="0"/>
        <v>9</v>
      </c>
      <c r="B10" s="6">
        <v>11</v>
      </c>
      <c r="C10" s="6">
        <v>7.9</v>
      </c>
      <c r="D10" s="6">
        <v>19.8</v>
      </c>
      <c r="E10" s="8">
        <v>7.7</v>
      </c>
      <c r="F10" s="8">
        <v>4.4</v>
      </c>
      <c r="G10" s="6">
        <v>3.7</v>
      </c>
      <c r="H10" s="6">
        <v>2</v>
      </c>
      <c r="I10" s="8">
        <v>0</v>
      </c>
      <c r="J10" s="6">
        <v>4</v>
      </c>
      <c r="K10" s="14">
        <v>4.3</v>
      </c>
      <c r="L10" s="6">
        <v>11.3</v>
      </c>
      <c r="M10" s="8">
        <v>11.2</v>
      </c>
    </row>
    <row r="11" spans="1:13" ht="12.75">
      <c r="A11" s="3">
        <f t="shared" si="0"/>
        <v>10</v>
      </c>
      <c r="B11" s="6">
        <v>11.3</v>
      </c>
      <c r="C11" s="6">
        <v>8</v>
      </c>
      <c r="D11" s="6">
        <v>19.74</v>
      </c>
      <c r="E11" s="8">
        <v>8.4</v>
      </c>
      <c r="F11" s="8">
        <v>4.1</v>
      </c>
      <c r="G11" s="6">
        <v>5</v>
      </c>
      <c r="H11" s="6">
        <v>1.8</v>
      </c>
      <c r="I11" s="8">
        <v>0</v>
      </c>
      <c r="J11" s="6">
        <v>4.2</v>
      </c>
      <c r="K11" s="14">
        <v>3.8</v>
      </c>
      <c r="L11" s="6">
        <v>3.8</v>
      </c>
      <c r="M11" s="8">
        <v>11</v>
      </c>
    </row>
    <row r="12" spans="1:13" ht="12.75">
      <c r="A12" s="3">
        <f t="shared" si="0"/>
        <v>11</v>
      </c>
      <c r="B12" s="6">
        <v>10.8</v>
      </c>
      <c r="C12" s="6">
        <v>8.3</v>
      </c>
      <c r="D12" s="6">
        <v>18.6</v>
      </c>
      <c r="E12" s="8">
        <v>9.6</v>
      </c>
      <c r="F12" s="8">
        <v>3.4</v>
      </c>
      <c r="G12" s="6">
        <v>6.5</v>
      </c>
      <c r="H12" s="6">
        <v>1.5</v>
      </c>
      <c r="I12" s="8">
        <v>0</v>
      </c>
      <c r="J12" s="6">
        <v>3.2</v>
      </c>
      <c r="K12" s="14">
        <v>3.8</v>
      </c>
      <c r="L12" s="6">
        <v>11.3</v>
      </c>
      <c r="M12" s="8">
        <v>10.7</v>
      </c>
    </row>
    <row r="13" spans="1:13" ht="12.75">
      <c r="A13" s="3">
        <f t="shared" si="0"/>
        <v>12</v>
      </c>
      <c r="B13" s="6">
        <v>10.5</v>
      </c>
      <c r="C13" s="6">
        <v>7.7</v>
      </c>
      <c r="D13" s="6">
        <v>17.7</v>
      </c>
      <c r="E13" s="8">
        <v>9.9</v>
      </c>
      <c r="F13" s="8">
        <v>3.3</v>
      </c>
      <c r="G13" s="6">
        <v>6.9</v>
      </c>
      <c r="H13" s="6">
        <v>1.3</v>
      </c>
      <c r="I13" s="8">
        <v>0</v>
      </c>
      <c r="J13" s="6">
        <v>2.8</v>
      </c>
      <c r="K13" s="14">
        <v>3.8</v>
      </c>
      <c r="L13" s="6">
        <v>11.2</v>
      </c>
      <c r="M13" s="8">
        <v>10.3</v>
      </c>
    </row>
    <row r="14" spans="1:13" ht="12.75">
      <c r="A14" s="3">
        <f t="shared" si="0"/>
        <v>13</v>
      </c>
      <c r="B14" s="6">
        <v>10.3</v>
      </c>
      <c r="C14" s="6">
        <v>9.2</v>
      </c>
      <c r="D14" s="6">
        <v>16.4</v>
      </c>
      <c r="E14" s="8">
        <v>8.7</v>
      </c>
      <c r="F14" s="8">
        <v>3.7</v>
      </c>
      <c r="G14" s="6">
        <v>8.4</v>
      </c>
      <c r="H14" s="8">
        <v>0.74</v>
      </c>
      <c r="I14" s="8">
        <v>0</v>
      </c>
      <c r="J14" s="6">
        <v>1.8</v>
      </c>
      <c r="K14" s="14">
        <v>4.6</v>
      </c>
      <c r="L14" s="6">
        <v>11.3</v>
      </c>
      <c r="M14" s="8">
        <v>9.4</v>
      </c>
    </row>
    <row r="15" spans="1:13" ht="12.75">
      <c r="A15" s="3">
        <f t="shared" si="0"/>
        <v>14</v>
      </c>
      <c r="B15" s="6">
        <v>10.2</v>
      </c>
      <c r="C15" s="6">
        <v>8.5</v>
      </c>
      <c r="D15" s="6">
        <v>15.5</v>
      </c>
      <c r="E15" s="8">
        <v>8.7</v>
      </c>
      <c r="F15" s="8">
        <v>4</v>
      </c>
      <c r="G15" s="6">
        <v>9.1</v>
      </c>
      <c r="H15" s="8">
        <v>0</v>
      </c>
      <c r="I15" s="8">
        <v>0</v>
      </c>
      <c r="J15" s="6">
        <v>3.8</v>
      </c>
      <c r="K15" s="14">
        <v>5</v>
      </c>
      <c r="L15" s="6">
        <v>11.2</v>
      </c>
      <c r="M15" s="8">
        <v>7.7</v>
      </c>
    </row>
    <row r="16" spans="1:13" ht="12.75">
      <c r="A16" s="3">
        <f t="shared" si="0"/>
        <v>15</v>
      </c>
      <c r="B16" s="6">
        <v>10.3</v>
      </c>
      <c r="C16" s="6">
        <v>7.4</v>
      </c>
      <c r="D16" s="6">
        <v>13.3</v>
      </c>
      <c r="E16" s="8">
        <v>14.3</v>
      </c>
      <c r="F16" s="8">
        <v>5.4</v>
      </c>
      <c r="G16" s="6">
        <v>10.8</v>
      </c>
      <c r="H16" s="8">
        <v>0</v>
      </c>
      <c r="I16" s="8">
        <v>0</v>
      </c>
      <c r="J16" s="6">
        <v>3.6</v>
      </c>
      <c r="K16" s="14">
        <v>3.8</v>
      </c>
      <c r="L16" s="6">
        <v>11.2</v>
      </c>
      <c r="M16" s="8">
        <v>9.3</v>
      </c>
    </row>
    <row r="17" spans="1:13" ht="12.75">
      <c r="A17" s="3">
        <f t="shared" si="0"/>
        <v>16</v>
      </c>
      <c r="B17" s="6">
        <v>10.3</v>
      </c>
      <c r="C17" s="6">
        <v>8.1</v>
      </c>
      <c r="D17" s="6">
        <v>16.9</v>
      </c>
      <c r="E17" s="8">
        <v>18.4</v>
      </c>
      <c r="F17" s="8">
        <v>6.2</v>
      </c>
      <c r="G17" s="6">
        <v>8.8</v>
      </c>
      <c r="H17" s="8">
        <v>0.65</v>
      </c>
      <c r="I17" s="8">
        <v>0</v>
      </c>
      <c r="J17" s="6">
        <v>4.9</v>
      </c>
      <c r="K17" s="14">
        <v>7</v>
      </c>
      <c r="L17" s="6">
        <v>11.2</v>
      </c>
      <c r="M17" s="8">
        <v>8.6</v>
      </c>
    </row>
    <row r="18" spans="1:13" ht="12.75">
      <c r="A18" s="3">
        <f t="shared" si="0"/>
        <v>17</v>
      </c>
      <c r="B18" s="6">
        <v>10.3</v>
      </c>
      <c r="C18" s="6">
        <v>6.6</v>
      </c>
      <c r="D18" s="6">
        <v>18.9</v>
      </c>
      <c r="E18" s="8">
        <v>17.3</v>
      </c>
      <c r="F18" s="8">
        <v>6.5</v>
      </c>
      <c r="G18" s="6">
        <v>10.3</v>
      </c>
      <c r="H18" s="8">
        <v>3.9</v>
      </c>
      <c r="I18" s="8">
        <v>0</v>
      </c>
      <c r="J18" s="6">
        <v>7.3</v>
      </c>
      <c r="K18" s="11">
        <v>6.6</v>
      </c>
      <c r="L18" s="6">
        <v>11.2</v>
      </c>
      <c r="M18" s="8">
        <v>8.4</v>
      </c>
    </row>
    <row r="19" spans="1:13" ht="12.75">
      <c r="A19" s="3">
        <f t="shared" si="0"/>
        <v>18</v>
      </c>
      <c r="B19" s="6">
        <v>10.1</v>
      </c>
      <c r="C19" s="6">
        <v>5.6</v>
      </c>
      <c r="D19" s="6">
        <v>15.8</v>
      </c>
      <c r="E19" s="8">
        <v>16.2</v>
      </c>
      <c r="F19" s="8">
        <v>6.6</v>
      </c>
      <c r="G19" s="6">
        <v>10.9</v>
      </c>
      <c r="H19" s="8">
        <v>5.1</v>
      </c>
      <c r="I19" s="8">
        <v>0</v>
      </c>
      <c r="J19" s="6">
        <v>8</v>
      </c>
      <c r="K19" s="11">
        <v>3</v>
      </c>
      <c r="L19" s="6">
        <v>11.2</v>
      </c>
      <c r="M19" s="8">
        <v>7.9</v>
      </c>
    </row>
    <row r="20" spans="1:13" ht="12.75">
      <c r="A20" s="3">
        <f t="shared" si="0"/>
        <v>19</v>
      </c>
      <c r="B20" s="6">
        <v>10</v>
      </c>
      <c r="C20" s="6">
        <v>5.2</v>
      </c>
      <c r="D20" s="6">
        <v>14.98</v>
      </c>
      <c r="E20" s="8">
        <v>15.1</v>
      </c>
      <c r="F20" s="8">
        <v>5.1</v>
      </c>
      <c r="G20" s="6">
        <v>11</v>
      </c>
      <c r="H20" s="8">
        <v>5.4</v>
      </c>
      <c r="I20" s="8">
        <v>0</v>
      </c>
      <c r="J20" s="6">
        <v>8.1</v>
      </c>
      <c r="K20" s="11">
        <v>0</v>
      </c>
      <c r="L20" s="6">
        <v>11.2</v>
      </c>
      <c r="M20" s="8">
        <v>7.4</v>
      </c>
    </row>
    <row r="21" spans="1:13" ht="12.75">
      <c r="A21" s="3">
        <f t="shared" si="0"/>
        <v>20</v>
      </c>
      <c r="B21" s="6">
        <v>10.2</v>
      </c>
      <c r="C21" s="6">
        <v>5.3</v>
      </c>
      <c r="D21" s="6">
        <v>15.23</v>
      </c>
      <c r="E21" s="8">
        <v>12.4</v>
      </c>
      <c r="F21" s="8">
        <v>3.6</v>
      </c>
      <c r="G21" s="6">
        <v>11.5</v>
      </c>
      <c r="H21" s="8">
        <v>2.1</v>
      </c>
      <c r="I21" s="8">
        <v>0</v>
      </c>
      <c r="J21" s="6">
        <v>8.7</v>
      </c>
      <c r="K21" s="11">
        <v>0</v>
      </c>
      <c r="L21" s="6">
        <v>11.2</v>
      </c>
      <c r="M21" s="8">
        <v>7.5</v>
      </c>
    </row>
    <row r="22" spans="1:13" ht="12.75">
      <c r="A22" s="3">
        <f t="shared" si="0"/>
        <v>21</v>
      </c>
      <c r="B22" s="6">
        <v>10.6</v>
      </c>
      <c r="C22" s="6">
        <v>5</v>
      </c>
      <c r="D22" s="6">
        <v>16.17</v>
      </c>
      <c r="E22" s="8">
        <v>11.1</v>
      </c>
      <c r="F22" s="8">
        <v>2.5</v>
      </c>
      <c r="G22" s="6">
        <v>11.7</v>
      </c>
      <c r="H22" s="8">
        <v>1.6</v>
      </c>
      <c r="I22" s="8">
        <v>0</v>
      </c>
      <c r="J22" s="6">
        <v>10.3</v>
      </c>
      <c r="K22" s="11">
        <v>10.1</v>
      </c>
      <c r="L22" s="6">
        <v>11.2</v>
      </c>
      <c r="M22" s="8">
        <v>8</v>
      </c>
    </row>
    <row r="23" spans="1:13" ht="12.75">
      <c r="A23" s="3">
        <f t="shared" si="0"/>
        <v>22</v>
      </c>
      <c r="B23" s="6">
        <v>10.6</v>
      </c>
      <c r="C23" s="6">
        <v>5.2</v>
      </c>
      <c r="D23" s="6">
        <v>15.35</v>
      </c>
      <c r="E23" s="8">
        <v>10.8</v>
      </c>
      <c r="F23" s="8">
        <v>1.9</v>
      </c>
      <c r="G23" s="6">
        <v>12</v>
      </c>
      <c r="H23" s="8">
        <v>1.4</v>
      </c>
      <c r="I23" s="8">
        <v>0</v>
      </c>
      <c r="J23" s="6">
        <v>11.1</v>
      </c>
      <c r="K23" s="11">
        <v>10</v>
      </c>
      <c r="L23" s="6">
        <v>12.4</v>
      </c>
      <c r="M23" s="8">
        <v>8.8</v>
      </c>
    </row>
    <row r="24" spans="1:13" ht="12.75">
      <c r="A24" s="3">
        <f t="shared" si="0"/>
        <v>23</v>
      </c>
      <c r="B24" s="6">
        <v>10.4</v>
      </c>
      <c r="C24" s="6">
        <v>5.3</v>
      </c>
      <c r="D24" s="6">
        <v>9.9</v>
      </c>
      <c r="E24" s="8">
        <v>11.1</v>
      </c>
      <c r="F24" s="8">
        <v>2.6</v>
      </c>
      <c r="G24" s="6">
        <v>12.5</v>
      </c>
      <c r="H24" s="8">
        <v>2.6</v>
      </c>
      <c r="I24" s="8">
        <v>0</v>
      </c>
      <c r="J24" s="6">
        <v>10.6</v>
      </c>
      <c r="K24" s="11">
        <v>10</v>
      </c>
      <c r="L24" s="6">
        <v>13.7</v>
      </c>
      <c r="M24" s="8">
        <v>6.8</v>
      </c>
    </row>
    <row r="25" spans="1:13" ht="12.75">
      <c r="A25" s="3">
        <f t="shared" si="0"/>
        <v>24</v>
      </c>
      <c r="B25" s="6">
        <v>10.6</v>
      </c>
      <c r="C25" s="6">
        <v>5.2</v>
      </c>
      <c r="D25" s="6">
        <v>8.34</v>
      </c>
      <c r="E25" s="8">
        <v>11.2</v>
      </c>
      <c r="F25" s="8">
        <v>4.3</v>
      </c>
      <c r="G25" s="6">
        <v>8.34</v>
      </c>
      <c r="H25" s="8">
        <v>8.34</v>
      </c>
      <c r="I25" s="8">
        <v>0</v>
      </c>
      <c r="J25" s="6">
        <v>8.34</v>
      </c>
      <c r="K25" s="11">
        <v>10.1</v>
      </c>
      <c r="L25" s="6">
        <v>8.34</v>
      </c>
      <c r="M25" s="8">
        <v>6.8</v>
      </c>
    </row>
    <row r="26" spans="1:13" ht="12.75">
      <c r="A26" s="3">
        <f t="shared" si="0"/>
        <v>25</v>
      </c>
      <c r="B26" s="6">
        <v>11.4</v>
      </c>
      <c r="C26" s="6">
        <v>5.3</v>
      </c>
      <c r="D26" s="6">
        <v>7.3</v>
      </c>
      <c r="E26" s="8">
        <v>11.1</v>
      </c>
      <c r="F26" s="8">
        <v>3.1</v>
      </c>
      <c r="G26" s="6">
        <v>8.8</v>
      </c>
      <c r="H26" s="8">
        <v>3.2</v>
      </c>
      <c r="I26" s="8">
        <v>0</v>
      </c>
      <c r="J26" s="6">
        <v>9.5</v>
      </c>
      <c r="K26" s="11">
        <v>10.5</v>
      </c>
      <c r="L26" s="6">
        <v>9.9</v>
      </c>
      <c r="M26" s="8">
        <v>7.6</v>
      </c>
    </row>
    <row r="27" spans="1:13" ht="12.75">
      <c r="A27" s="3">
        <f t="shared" si="0"/>
        <v>26</v>
      </c>
      <c r="B27" s="6">
        <v>10.8</v>
      </c>
      <c r="C27" s="6">
        <v>5.9</v>
      </c>
      <c r="D27" s="6">
        <v>7.4</v>
      </c>
      <c r="E27" s="8">
        <v>10.8</v>
      </c>
      <c r="F27" s="8">
        <v>0</v>
      </c>
      <c r="G27" s="6">
        <v>6.8</v>
      </c>
      <c r="H27" s="8">
        <v>0</v>
      </c>
      <c r="I27" s="8">
        <v>0</v>
      </c>
      <c r="J27" s="6">
        <v>8.3</v>
      </c>
      <c r="K27" s="11">
        <v>10</v>
      </c>
      <c r="L27" s="6">
        <v>12.3</v>
      </c>
      <c r="M27" s="8">
        <v>8</v>
      </c>
    </row>
    <row r="28" spans="1:13" ht="12.75">
      <c r="A28" s="3">
        <f t="shared" si="0"/>
        <v>27</v>
      </c>
      <c r="B28" s="6">
        <v>10.2</v>
      </c>
      <c r="C28" s="6">
        <v>6.8</v>
      </c>
      <c r="D28" s="6">
        <v>7.6</v>
      </c>
      <c r="E28" s="8">
        <v>9.8</v>
      </c>
      <c r="F28" s="8">
        <v>0</v>
      </c>
      <c r="G28" s="6">
        <v>5.3</v>
      </c>
      <c r="H28" s="8">
        <v>0</v>
      </c>
      <c r="I28" s="8">
        <v>0</v>
      </c>
      <c r="J28" s="6">
        <v>7</v>
      </c>
      <c r="K28" s="11">
        <v>10.4</v>
      </c>
      <c r="L28" s="6">
        <v>13.2</v>
      </c>
      <c r="M28" s="8">
        <v>5.5</v>
      </c>
    </row>
    <row r="29" spans="1:13" ht="12.75">
      <c r="A29" s="3">
        <f t="shared" si="0"/>
        <v>28</v>
      </c>
      <c r="B29" s="6">
        <v>9.2</v>
      </c>
      <c r="C29" s="6">
        <v>7.8</v>
      </c>
      <c r="D29" s="6">
        <v>8</v>
      </c>
      <c r="E29" s="8">
        <v>8.8</v>
      </c>
      <c r="F29" s="8">
        <v>0</v>
      </c>
      <c r="G29" s="6">
        <v>3.2</v>
      </c>
      <c r="H29" s="8">
        <v>0</v>
      </c>
      <c r="I29" s="8">
        <v>0</v>
      </c>
      <c r="J29" s="6">
        <v>8.3</v>
      </c>
      <c r="K29" s="11">
        <v>0</v>
      </c>
      <c r="L29" s="6">
        <v>13.4</v>
      </c>
      <c r="M29" s="8">
        <v>6.2</v>
      </c>
    </row>
    <row r="30" spans="1:13" ht="12.75">
      <c r="A30" s="3">
        <f t="shared" si="0"/>
        <v>29</v>
      </c>
      <c r="B30" s="6">
        <v>8.3</v>
      </c>
      <c r="C30" s="6">
        <v>7.9</v>
      </c>
      <c r="D30" s="7">
        <v>7.5</v>
      </c>
      <c r="E30" s="8">
        <v>8</v>
      </c>
      <c r="F30" s="8">
        <v>5.8</v>
      </c>
      <c r="G30" s="7">
        <v>3.6</v>
      </c>
      <c r="H30" s="15">
        <v>0</v>
      </c>
      <c r="I30" s="8">
        <v>0</v>
      </c>
      <c r="J30" s="7">
        <v>7</v>
      </c>
      <c r="K30" s="11">
        <v>0</v>
      </c>
      <c r="L30" s="7">
        <v>12.5</v>
      </c>
      <c r="M30" s="8">
        <v>8.1</v>
      </c>
    </row>
    <row r="31" spans="1:13" ht="12.75">
      <c r="A31" s="3">
        <f>A32-1</f>
        <v>30</v>
      </c>
      <c r="B31" s="6">
        <v>8.2</v>
      </c>
      <c r="C31" s="9"/>
      <c r="D31" s="7">
        <v>6.6</v>
      </c>
      <c r="E31" s="8">
        <v>7.2</v>
      </c>
      <c r="F31" s="8">
        <v>8.3</v>
      </c>
      <c r="G31" s="6">
        <v>2.2</v>
      </c>
      <c r="H31" s="15">
        <v>0</v>
      </c>
      <c r="I31" s="8">
        <v>0</v>
      </c>
      <c r="J31" s="8">
        <v>3.5</v>
      </c>
      <c r="K31" s="11">
        <v>0</v>
      </c>
      <c r="L31" s="6">
        <v>12.5</v>
      </c>
      <c r="M31" s="8">
        <v>8.9</v>
      </c>
    </row>
    <row r="32" spans="1:13" ht="13.5" thickBot="1">
      <c r="A32" s="3">
        <v>31</v>
      </c>
      <c r="B32" s="14">
        <v>8.3</v>
      </c>
      <c r="C32" s="9"/>
      <c r="D32" s="6">
        <v>6.6</v>
      </c>
      <c r="E32" s="9"/>
      <c r="F32" s="6">
        <v>10.2</v>
      </c>
      <c r="G32" s="9"/>
      <c r="H32" s="8">
        <v>0</v>
      </c>
      <c r="I32" s="8">
        <v>0</v>
      </c>
      <c r="J32" s="9"/>
      <c r="K32" s="11">
        <v>0</v>
      </c>
      <c r="L32" s="9"/>
      <c r="M32" s="16">
        <v>9.1</v>
      </c>
    </row>
    <row r="33" spans="1:13" ht="12.75">
      <c r="A33" s="1" t="s">
        <v>19</v>
      </c>
      <c r="B33">
        <f>AVERAGE(B2:B32)</f>
        <v>10.154838709677417</v>
      </c>
      <c r="C33">
        <f aca="true" t="shared" si="1" ref="C33:M33">AVERAGE(C2:C32)</f>
        <v>7.120689655172415</v>
      </c>
      <c r="D33">
        <f t="shared" si="1"/>
        <v>13.491838709677424</v>
      </c>
      <c r="E33">
        <f t="shared" si="1"/>
        <v>9.976666666666667</v>
      </c>
      <c r="F33">
        <f t="shared" si="1"/>
        <v>4.5129032258064505</v>
      </c>
      <c r="G33">
        <f t="shared" si="1"/>
        <v>8.154666666666667</v>
      </c>
      <c r="H33">
        <f t="shared" si="1"/>
        <v>2.0064516129032257</v>
      </c>
      <c r="I33">
        <f t="shared" si="1"/>
        <v>0</v>
      </c>
      <c r="J33">
        <f t="shared" si="1"/>
        <v>6.758</v>
      </c>
      <c r="K33">
        <f t="shared" si="1"/>
        <v>4.419354838709677</v>
      </c>
      <c r="L33">
        <f t="shared" si="1"/>
        <v>11.197999999999995</v>
      </c>
      <c r="M33">
        <f t="shared" si="1"/>
        <v>8.825806451612904</v>
      </c>
    </row>
    <row r="36" spans="1:13" ht="12.75">
      <c r="A36" s="3">
        <v>2004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</row>
    <row r="37" spans="1:13" ht="12.75">
      <c r="A37" s="3">
        <v>1</v>
      </c>
      <c r="B37">
        <f aca="true" t="shared" si="2" ref="B37:B65">(B2*3.7854)*4.205</f>
        <v>100.2809241</v>
      </c>
      <c r="C37">
        <f aca="true" t="shared" si="3" ref="C37:M37">(C2*3.7854)*4.205</f>
        <v>130.5243774</v>
      </c>
      <c r="D37">
        <f t="shared" si="3"/>
        <v>119.3820525</v>
      </c>
      <c r="E37">
        <f t="shared" si="3"/>
        <v>101.87268480000002</v>
      </c>
      <c r="F37">
        <f t="shared" si="3"/>
        <v>101.87268480000002</v>
      </c>
      <c r="G37">
        <f t="shared" si="3"/>
        <v>176.68543770000002</v>
      </c>
      <c r="H37">
        <f t="shared" si="3"/>
        <v>25.468171200000004</v>
      </c>
      <c r="I37">
        <f t="shared" si="3"/>
        <v>0</v>
      </c>
      <c r="J37">
        <f t="shared" si="3"/>
        <v>114.6067704</v>
      </c>
      <c r="K37">
        <f t="shared" si="3"/>
        <v>0</v>
      </c>
      <c r="L37">
        <f t="shared" si="3"/>
        <v>162.3595914</v>
      </c>
      <c r="M37">
        <f t="shared" si="3"/>
        <v>198.9700875</v>
      </c>
    </row>
    <row r="38" spans="1:13" ht="12.75">
      <c r="A38" s="3">
        <f aca="true" t="shared" si="4" ref="A38:A65">A39-1</f>
        <v>2</v>
      </c>
      <c r="B38">
        <f t="shared" si="2"/>
        <v>151.21726650000002</v>
      </c>
      <c r="C38">
        <f aca="true" t="shared" si="5" ref="C38:M38">(C3*3.7854)*4.205</f>
        <v>128.93261669999998</v>
      </c>
      <c r="D38">
        <f t="shared" si="5"/>
        <v>135.2996595</v>
      </c>
      <c r="E38">
        <f t="shared" si="5"/>
        <v>105.05620619999999</v>
      </c>
      <c r="F38">
        <f t="shared" si="5"/>
        <v>100.2809241</v>
      </c>
      <c r="G38">
        <f t="shared" si="5"/>
        <v>144.8502237</v>
      </c>
      <c r="H38">
        <f t="shared" si="5"/>
        <v>46.1610603</v>
      </c>
      <c r="I38">
        <f t="shared" si="5"/>
        <v>0</v>
      </c>
      <c r="J38">
        <f t="shared" si="5"/>
        <v>87.5468385</v>
      </c>
      <c r="K38">
        <f t="shared" si="5"/>
        <v>19.1011284</v>
      </c>
      <c r="L38">
        <f t="shared" si="5"/>
        <v>176.68543770000002</v>
      </c>
      <c r="M38">
        <f t="shared" si="5"/>
        <v>198.9700875</v>
      </c>
    </row>
    <row r="39" spans="1:13" ht="12.75">
      <c r="A39" s="3">
        <f t="shared" si="4"/>
        <v>3</v>
      </c>
      <c r="B39">
        <f t="shared" si="2"/>
        <v>168.7266342</v>
      </c>
      <c r="C39">
        <f aca="true" t="shared" si="6" ref="C39:M39">(C4*3.7854)*4.205</f>
        <v>128.93261669999998</v>
      </c>
      <c r="D39">
        <f t="shared" si="6"/>
        <v>213.29593380000003</v>
      </c>
      <c r="E39">
        <f t="shared" si="6"/>
        <v>101.87268480000002</v>
      </c>
      <c r="F39">
        <f t="shared" si="6"/>
        <v>106.64796690000001</v>
      </c>
      <c r="G39">
        <f t="shared" si="6"/>
        <v>149.6255058</v>
      </c>
      <c r="H39">
        <f t="shared" si="6"/>
        <v>62.0786673</v>
      </c>
      <c r="I39">
        <f t="shared" si="6"/>
        <v>0</v>
      </c>
      <c r="J39">
        <f t="shared" si="6"/>
        <v>127.340856</v>
      </c>
      <c r="K39">
        <f t="shared" si="6"/>
        <v>39.7940175</v>
      </c>
      <c r="L39">
        <f t="shared" si="6"/>
        <v>179.8689591</v>
      </c>
      <c r="M39">
        <f t="shared" si="6"/>
        <v>175.093677</v>
      </c>
    </row>
    <row r="40" spans="1:13" ht="12.75">
      <c r="A40" s="3">
        <f t="shared" si="4"/>
        <v>4</v>
      </c>
      <c r="B40">
        <f t="shared" si="2"/>
        <v>171.91015560000002</v>
      </c>
      <c r="C40">
        <f aca="true" t="shared" si="7" ref="C40:M40">(C5*3.7854)*4.205</f>
        <v>128.93261669999998</v>
      </c>
      <c r="D40">
        <f t="shared" si="7"/>
        <v>139.43823731999998</v>
      </c>
      <c r="E40">
        <f t="shared" si="7"/>
        <v>93.91388130000001</v>
      </c>
      <c r="F40">
        <f t="shared" si="7"/>
        <v>124.1573346</v>
      </c>
      <c r="G40">
        <f t="shared" si="7"/>
        <v>155.99254860000002</v>
      </c>
      <c r="H40">
        <f t="shared" si="7"/>
        <v>68.4457101</v>
      </c>
      <c r="I40">
        <f t="shared" si="7"/>
        <v>0</v>
      </c>
      <c r="J40">
        <f t="shared" si="7"/>
        <v>143.258463</v>
      </c>
      <c r="K40">
        <f t="shared" si="7"/>
        <v>38.2022568</v>
      </c>
      <c r="L40">
        <f t="shared" si="7"/>
        <v>181.46071980000002</v>
      </c>
      <c r="M40">
        <f t="shared" si="7"/>
        <v>159.17607</v>
      </c>
    </row>
    <row r="41" spans="1:13" ht="12.75">
      <c r="A41" s="3">
        <f t="shared" si="4"/>
        <v>5</v>
      </c>
      <c r="B41">
        <f t="shared" si="2"/>
        <v>171.91015560000002</v>
      </c>
      <c r="C41">
        <f aca="true" t="shared" si="8" ref="C41:M41">(C6*3.7854)*4.205</f>
        <v>132.11613810000003</v>
      </c>
      <c r="D41">
        <f t="shared" si="8"/>
        <v>158.69854179000004</v>
      </c>
      <c r="E41">
        <f t="shared" si="8"/>
        <v>97.0974027</v>
      </c>
      <c r="F41">
        <f t="shared" si="8"/>
        <v>100.2809241</v>
      </c>
      <c r="G41">
        <f t="shared" si="8"/>
        <v>141.66670230000003</v>
      </c>
      <c r="H41">
        <f t="shared" si="8"/>
        <v>47.752821000000004</v>
      </c>
      <c r="I41">
        <f t="shared" si="8"/>
        <v>0</v>
      </c>
      <c r="J41">
        <f t="shared" si="8"/>
        <v>141.66670230000003</v>
      </c>
      <c r="K41">
        <f t="shared" si="8"/>
        <v>39.7940175</v>
      </c>
      <c r="L41">
        <f t="shared" si="8"/>
        <v>179.8689591</v>
      </c>
      <c r="M41">
        <f t="shared" si="8"/>
        <v>136.8914202</v>
      </c>
    </row>
    <row r="42" spans="1:13" ht="12.75">
      <c r="A42" s="3">
        <f t="shared" si="4"/>
        <v>6</v>
      </c>
      <c r="B42">
        <f t="shared" si="2"/>
        <v>167.13487350000003</v>
      </c>
      <c r="C42">
        <f aca="true" t="shared" si="9" ref="C42:M42">(C7*3.7854)*4.205</f>
        <v>124.1573346</v>
      </c>
      <c r="D42">
        <f t="shared" si="9"/>
        <v>380.223878409</v>
      </c>
      <c r="E42">
        <f t="shared" si="9"/>
        <v>105.05620619999999</v>
      </c>
      <c r="F42">
        <f t="shared" si="9"/>
        <v>66.8539494</v>
      </c>
      <c r="G42">
        <f t="shared" si="9"/>
        <v>120.97381320000001</v>
      </c>
      <c r="H42">
        <f t="shared" si="9"/>
        <v>30.243453300000002</v>
      </c>
      <c r="I42">
        <f t="shared" si="9"/>
        <v>0</v>
      </c>
      <c r="J42">
        <f t="shared" si="9"/>
        <v>117.7902918</v>
      </c>
      <c r="K42">
        <f t="shared" si="9"/>
        <v>39.7940175</v>
      </c>
      <c r="L42">
        <f t="shared" si="9"/>
        <v>179.8689591</v>
      </c>
      <c r="M42">
        <f t="shared" si="9"/>
        <v>120.97381320000001</v>
      </c>
    </row>
    <row r="43" spans="1:13" ht="12.75">
      <c r="A43" s="3">
        <f t="shared" si="4"/>
        <v>7</v>
      </c>
      <c r="B43">
        <f t="shared" si="2"/>
        <v>171.91015560000002</v>
      </c>
      <c r="C43">
        <f aca="true" t="shared" si="10" ref="C43:M43">(C8*3.7854)*4.205</f>
        <v>124.1573346</v>
      </c>
      <c r="D43">
        <f t="shared" si="10"/>
        <v>353.84840361000005</v>
      </c>
      <c r="E43">
        <f t="shared" si="10"/>
        <v>117.7902918</v>
      </c>
      <c r="F43">
        <f t="shared" si="10"/>
        <v>52.528103099999996</v>
      </c>
      <c r="G43">
        <f t="shared" si="10"/>
        <v>103.4644455</v>
      </c>
      <c r="H43">
        <f t="shared" si="10"/>
        <v>12.25655739</v>
      </c>
      <c r="I43">
        <f t="shared" si="10"/>
        <v>0</v>
      </c>
      <c r="J43">
        <f t="shared" si="10"/>
        <v>105.05620619999999</v>
      </c>
      <c r="K43">
        <f t="shared" si="10"/>
        <v>65.2621887</v>
      </c>
      <c r="L43">
        <f t="shared" si="10"/>
        <v>179.8689591</v>
      </c>
      <c r="M43">
        <f t="shared" si="10"/>
        <v>109.8314883</v>
      </c>
    </row>
    <row r="44" spans="1:13" ht="12.75">
      <c r="A44" s="3">
        <f t="shared" si="4"/>
        <v>8</v>
      </c>
      <c r="B44">
        <f t="shared" si="2"/>
        <v>184.6442412</v>
      </c>
      <c r="C44">
        <f aca="true" t="shared" si="11" ref="C44:M44">(C9*3.7854)*4.205</f>
        <v>125.74909530000002</v>
      </c>
      <c r="D44">
        <f t="shared" si="11"/>
        <v>324.56000673000005</v>
      </c>
      <c r="E44">
        <f t="shared" si="11"/>
        <v>116.19853110000001</v>
      </c>
      <c r="F44">
        <f t="shared" si="11"/>
        <v>62.0786673</v>
      </c>
      <c r="G44">
        <f t="shared" si="11"/>
        <v>77.99627430000001</v>
      </c>
      <c r="H44">
        <f t="shared" si="11"/>
        <v>35.018735400000004</v>
      </c>
      <c r="I44">
        <f t="shared" si="11"/>
        <v>0</v>
      </c>
      <c r="J44">
        <f t="shared" si="11"/>
        <v>92.3221206</v>
      </c>
      <c r="K44">
        <f t="shared" si="11"/>
        <v>79.588035</v>
      </c>
      <c r="L44">
        <f t="shared" si="11"/>
        <v>179.8689591</v>
      </c>
      <c r="M44">
        <f t="shared" si="11"/>
        <v>179.8689591</v>
      </c>
    </row>
    <row r="45" spans="1:13" ht="12.75">
      <c r="A45" s="3">
        <f t="shared" si="4"/>
        <v>9</v>
      </c>
      <c r="B45">
        <f t="shared" si="2"/>
        <v>175.093677</v>
      </c>
      <c r="C45">
        <f aca="true" t="shared" si="12" ref="C45:M45">(C10*3.7854)*4.205</f>
        <v>125.74909530000002</v>
      </c>
      <c r="D45">
        <f t="shared" si="12"/>
        <v>315.16861860000006</v>
      </c>
      <c r="E45">
        <f t="shared" si="12"/>
        <v>122.5655739</v>
      </c>
      <c r="F45">
        <f t="shared" si="12"/>
        <v>70.03747080000001</v>
      </c>
      <c r="G45">
        <f t="shared" si="12"/>
        <v>58.8951459</v>
      </c>
      <c r="H45">
        <f t="shared" si="12"/>
        <v>31.835214</v>
      </c>
      <c r="I45">
        <f t="shared" si="12"/>
        <v>0</v>
      </c>
      <c r="J45">
        <f t="shared" si="12"/>
        <v>63.670428</v>
      </c>
      <c r="K45">
        <f t="shared" si="12"/>
        <v>68.4457101</v>
      </c>
      <c r="L45">
        <f t="shared" si="12"/>
        <v>179.8689591</v>
      </c>
      <c r="M45">
        <f t="shared" si="12"/>
        <v>178.2771984</v>
      </c>
    </row>
    <row r="46" spans="1:13" ht="12.75">
      <c r="A46" s="3">
        <f t="shared" si="4"/>
        <v>10</v>
      </c>
      <c r="B46">
        <f t="shared" si="2"/>
        <v>179.8689591</v>
      </c>
      <c r="C46">
        <f aca="true" t="shared" si="13" ref="C46:M46">(C11*3.7854)*4.205</f>
        <v>127.340856</v>
      </c>
      <c r="D46">
        <f t="shared" si="13"/>
        <v>314.21356218</v>
      </c>
      <c r="E46">
        <f t="shared" si="13"/>
        <v>133.7078988</v>
      </c>
      <c r="F46">
        <f t="shared" si="13"/>
        <v>65.2621887</v>
      </c>
      <c r="G46">
        <f t="shared" si="13"/>
        <v>79.588035</v>
      </c>
      <c r="H46">
        <f t="shared" si="13"/>
        <v>28.6516926</v>
      </c>
      <c r="I46">
        <f t="shared" si="13"/>
        <v>0</v>
      </c>
      <c r="J46">
        <f t="shared" si="13"/>
        <v>66.8539494</v>
      </c>
      <c r="K46">
        <f t="shared" si="13"/>
        <v>60.486906600000005</v>
      </c>
      <c r="L46">
        <f t="shared" si="13"/>
        <v>60.486906600000005</v>
      </c>
      <c r="M46">
        <f t="shared" si="13"/>
        <v>175.093677</v>
      </c>
    </row>
    <row r="47" spans="1:13" ht="12.75">
      <c r="A47" s="3">
        <f t="shared" si="4"/>
        <v>11</v>
      </c>
      <c r="B47">
        <f t="shared" si="2"/>
        <v>171.91015560000002</v>
      </c>
      <c r="C47">
        <f aca="true" t="shared" si="14" ref="C47:M47">(C12*3.7854)*4.205</f>
        <v>132.11613810000003</v>
      </c>
      <c r="D47">
        <f t="shared" si="14"/>
        <v>296.06749020000007</v>
      </c>
      <c r="E47">
        <f t="shared" si="14"/>
        <v>152.8090272</v>
      </c>
      <c r="F47">
        <f t="shared" si="14"/>
        <v>54.1198638</v>
      </c>
      <c r="G47">
        <f t="shared" si="14"/>
        <v>103.4644455</v>
      </c>
      <c r="H47">
        <f t="shared" si="14"/>
        <v>23.876410500000002</v>
      </c>
      <c r="I47">
        <f t="shared" si="14"/>
        <v>0</v>
      </c>
      <c r="J47">
        <f t="shared" si="14"/>
        <v>50.93634240000001</v>
      </c>
      <c r="K47">
        <f t="shared" si="14"/>
        <v>60.486906600000005</v>
      </c>
      <c r="L47">
        <f t="shared" si="14"/>
        <v>179.8689591</v>
      </c>
      <c r="M47">
        <f t="shared" si="14"/>
        <v>170.3183949</v>
      </c>
    </row>
    <row r="48" spans="1:13" ht="12.75">
      <c r="A48" s="3">
        <f t="shared" si="4"/>
        <v>12</v>
      </c>
      <c r="B48">
        <f t="shared" si="2"/>
        <v>167.13487350000003</v>
      </c>
      <c r="C48">
        <f aca="true" t="shared" si="15" ref="C48:M48">(C13*3.7854)*4.205</f>
        <v>122.5655739</v>
      </c>
      <c r="D48">
        <f t="shared" si="15"/>
        <v>281.74164390000004</v>
      </c>
      <c r="E48">
        <f t="shared" si="15"/>
        <v>157.58430930000003</v>
      </c>
      <c r="F48">
        <f t="shared" si="15"/>
        <v>52.528103099999996</v>
      </c>
      <c r="G48">
        <f t="shared" si="15"/>
        <v>109.8314883</v>
      </c>
      <c r="H48">
        <f t="shared" si="15"/>
        <v>20.692889100000002</v>
      </c>
      <c r="I48">
        <f t="shared" si="15"/>
        <v>0</v>
      </c>
      <c r="J48">
        <f t="shared" si="15"/>
        <v>44.5692996</v>
      </c>
      <c r="K48">
        <f t="shared" si="15"/>
        <v>60.486906600000005</v>
      </c>
      <c r="L48">
        <f t="shared" si="15"/>
        <v>178.2771984</v>
      </c>
      <c r="M48">
        <f t="shared" si="15"/>
        <v>163.9513521</v>
      </c>
    </row>
    <row r="49" spans="1:13" ht="12.75">
      <c r="A49" s="3">
        <f t="shared" si="4"/>
        <v>13</v>
      </c>
      <c r="B49">
        <f t="shared" si="2"/>
        <v>163.9513521</v>
      </c>
      <c r="C49">
        <f aca="true" t="shared" si="16" ref="C49:M49">(C14*3.7854)*4.205</f>
        <v>146.4419844</v>
      </c>
      <c r="D49">
        <f t="shared" si="16"/>
        <v>261.0487548</v>
      </c>
      <c r="E49">
        <f t="shared" si="16"/>
        <v>138.4831809</v>
      </c>
      <c r="F49">
        <f t="shared" si="16"/>
        <v>58.8951459</v>
      </c>
      <c r="G49">
        <f t="shared" si="16"/>
        <v>133.7078988</v>
      </c>
      <c r="H49">
        <f t="shared" si="16"/>
        <v>11.77902918</v>
      </c>
      <c r="I49">
        <f t="shared" si="16"/>
        <v>0</v>
      </c>
      <c r="J49">
        <f t="shared" si="16"/>
        <v>28.6516926</v>
      </c>
      <c r="K49">
        <f t="shared" si="16"/>
        <v>73.2209922</v>
      </c>
      <c r="L49">
        <f t="shared" si="16"/>
        <v>179.8689591</v>
      </c>
      <c r="M49">
        <f t="shared" si="16"/>
        <v>149.6255058</v>
      </c>
    </row>
    <row r="50" spans="1:13" ht="12.75">
      <c r="A50" s="3">
        <f t="shared" si="4"/>
        <v>14</v>
      </c>
      <c r="B50">
        <f t="shared" si="2"/>
        <v>162.3595914</v>
      </c>
      <c r="C50">
        <f aca="true" t="shared" si="17" ref="C50:M50">(C15*3.7854)*4.205</f>
        <v>135.2996595</v>
      </c>
      <c r="D50">
        <f t="shared" si="17"/>
        <v>246.72290850000002</v>
      </c>
      <c r="E50">
        <f t="shared" si="17"/>
        <v>138.4831809</v>
      </c>
      <c r="F50">
        <f t="shared" si="17"/>
        <v>63.670428</v>
      </c>
      <c r="G50">
        <f t="shared" si="17"/>
        <v>144.8502237</v>
      </c>
      <c r="H50">
        <f t="shared" si="17"/>
        <v>0</v>
      </c>
      <c r="I50">
        <f t="shared" si="17"/>
        <v>0</v>
      </c>
      <c r="J50">
        <f t="shared" si="17"/>
        <v>60.486906600000005</v>
      </c>
      <c r="K50">
        <f t="shared" si="17"/>
        <v>79.588035</v>
      </c>
      <c r="L50">
        <f t="shared" si="17"/>
        <v>178.2771984</v>
      </c>
      <c r="M50">
        <f t="shared" si="17"/>
        <v>122.5655739</v>
      </c>
    </row>
    <row r="51" spans="1:13" ht="12.75">
      <c r="A51" s="3">
        <f t="shared" si="4"/>
        <v>15</v>
      </c>
      <c r="B51">
        <f t="shared" si="2"/>
        <v>163.9513521</v>
      </c>
      <c r="C51">
        <f aca="true" t="shared" si="18" ref="C51:M51">(C16*3.7854)*4.205</f>
        <v>117.7902918</v>
      </c>
      <c r="D51">
        <f t="shared" si="18"/>
        <v>211.70417310000002</v>
      </c>
      <c r="E51">
        <f t="shared" si="18"/>
        <v>227.62178010000002</v>
      </c>
      <c r="F51">
        <f t="shared" si="18"/>
        <v>85.95507780000001</v>
      </c>
      <c r="G51">
        <f t="shared" si="18"/>
        <v>171.91015560000002</v>
      </c>
      <c r="H51">
        <f t="shared" si="18"/>
        <v>0</v>
      </c>
      <c r="I51">
        <f t="shared" si="18"/>
        <v>0</v>
      </c>
      <c r="J51">
        <f t="shared" si="18"/>
        <v>57.3033852</v>
      </c>
      <c r="K51">
        <f t="shared" si="18"/>
        <v>60.486906600000005</v>
      </c>
      <c r="L51">
        <f t="shared" si="18"/>
        <v>178.2771984</v>
      </c>
      <c r="M51">
        <f t="shared" si="18"/>
        <v>148.03374510000003</v>
      </c>
    </row>
    <row r="52" spans="1:13" ht="12.75">
      <c r="A52" s="3">
        <f t="shared" si="4"/>
        <v>16</v>
      </c>
      <c r="B52">
        <f t="shared" si="2"/>
        <v>163.9513521</v>
      </c>
      <c r="C52">
        <f aca="true" t="shared" si="19" ref="C52:M52">(C17*3.7854)*4.205</f>
        <v>128.93261669999998</v>
      </c>
      <c r="D52">
        <f t="shared" si="19"/>
        <v>269.00755829999997</v>
      </c>
      <c r="E52">
        <f t="shared" si="19"/>
        <v>292.8839688</v>
      </c>
      <c r="F52">
        <f t="shared" si="19"/>
        <v>98.6891634</v>
      </c>
      <c r="G52">
        <f t="shared" si="19"/>
        <v>140.07494160000002</v>
      </c>
      <c r="H52">
        <f t="shared" si="19"/>
        <v>10.346444550000001</v>
      </c>
      <c r="I52">
        <f t="shared" si="19"/>
        <v>0</v>
      </c>
      <c r="J52">
        <f t="shared" si="19"/>
        <v>77.99627430000001</v>
      </c>
      <c r="K52">
        <f t="shared" si="19"/>
        <v>111.42324900000001</v>
      </c>
      <c r="L52">
        <f t="shared" si="19"/>
        <v>178.2771984</v>
      </c>
      <c r="M52">
        <f t="shared" si="19"/>
        <v>136.8914202</v>
      </c>
    </row>
    <row r="53" spans="1:13" ht="12.75">
      <c r="A53" s="3">
        <f t="shared" si="4"/>
        <v>17</v>
      </c>
      <c r="B53">
        <f t="shared" si="2"/>
        <v>163.9513521</v>
      </c>
      <c r="C53">
        <f aca="true" t="shared" si="20" ref="C53:M53">(C18*3.7854)*4.205</f>
        <v>105.05620619999999</v>
      </c>
      <c r="D53">
        <f t="shared" si="20"/>
        <v>300.84277230000004</v>
      </c>
      <c r="E53">
        <f t="shared" si="20"/>
        <v>275.3746011</v>
      </c>
      <c r="F53">
        <f t="shared" si="20"/>
        <v>103.4644455</v>
      </c>
      <c r="G53">
        <f t="shared" si="20"/>
        <v>163.9513521</v>
      </c>
      <c r="H53">
        <f t="shared" si="20"/>
        <v>62.0786673</v>
      </c>
      <c r="I53">
        <f t="shared" si="20"/>
        <v>0</v>
      </c>
      <c r="J53">
        <f t="shared" si="20"/>
        <v>116.19853110000001</v>
      </c>
      <c r="K53">
        <f t="shared" si="20"/>
        <v>105.05620619999999</v>
      </c>
      <c r="L53">
        <f t="shared" si="20"/>
        <v>178.2771984</v>
      </c>
      <c r="M53">
        <f t="shared" si="20"/>
        <v>133.7078988</v>
      </c>
    </row>
    <row r="54" spans="1:13" ht="12.75">
      <c r="A54" s="3">
        <f t="shared" si="4"/>
        <v>18</v>
      </c>
      <c r="B54">
        <f t="shared" si="2"/>
        <v>160.7678307</v>
      </c>
      <c r="C54">
        <f aca="true" t="shared" si="21" ref="C54:M54">(C19*3.7854)*4.205</f>
        <v>89.1385992</v>
      </c>
      <c r="D54">
        <f t="shared" si="21"/>
        <v>251.49819060000004</v>
      </c>
      <c r="E54">
        <f t="shared" si="21"/>
        <v>257.86523339999997</v>
      </c>
      <c r="F54">
        <f t="shared" si="21"/>
        <v>105.05620619999999</v>
      </c>
      <c r="G54">
        <f t="shared" si="21"/>
        <v>173.5019163</v>
      </c>
      <c r="H54">
        <f t="shared" si="21"/>
        <v>81.1797957</v>
      </c>
      <c r="I54">
        <f t="shared" si="21"/>
        <v>0</v>
      </c>
      <c r="J54">
        <f t="shared" si="21"/>
        <v>127.340856</v>
      </c>
      <c r="K54">
        <f t="shared" si="21"/>
        <v>47.752821000000004</v>
      </c>
      <c r="L54">
        <f t="shared" si="21"/>
        <v>178.2771984</v>
      </c>
      <c r="M54">
        <f t="shared" si="21"/>
        <v>125.74909530000002</v>
      </c>
    </row>
    <row r="55" spans="1:13" ht="12.75">
      <c r="A55" s="3">
        <f t="shared" si="4"/>
        <v>19</v>
      </c>
      <c r="B55">
        <f t="shared" si="2"/>
        <v>159.17607</v>
      </c>
      <c r="C55">
        <f aca="true" t="shared" si="22" ref="C55:M55">(C20*3.7854)*4.205</f>
        <v>82.77155640000001</v>
      </c>
      <c r="D55">
        <f t="shared" si="22"/>
        <v>238.44575286</v>
      </c>
      <c r="E55">
        <f t="shared" si="22"/>
        <v>240.3558657</v>
      </c>
      <c r="F55">
        <f t="shared" si="22"/>
        <v>81.1797957</v>
      </c>
      <c r="G55">
        <f t="shared" si="22"/>
        <v>175.093677</v>
      </c>
      <c r="H55">
        <f t="shared" si="22"/>
        <v>85.95507780000001</v>
      </c>
      <c r="I55">
        <f t="shared" si="22"/>
        <v>0</v>
      </c>
      <c r="J55">
        <f t="shared" si="22"/>
        <v>128.93261669999998</v>
      </c>
      <c r="K55">
        <f t="shared" si="22"/>
        <v>0</v>
      </c>
      <c r="L55">
        <f t="shared" si="22"/>
        <v>178.2771984</v>
      </c>
      <c r="M55">
        <f t="shared" si="22"/>
        <v>117.7902918</v>
      </c>
    </row>
    <row r="56" spans="1:13" ht="12.75">
      <c r="A56" s="3">
        <f t="shared" si="4"/>
        <v>20</v>
      </c>
      <c r="B56">
        <f t="shared" si="2"/>
        <v>162.3595914</v>
      </c>
      <c r="C56">
        <f aca="true" t="shared" si="23" ref="C56:M56">(C21*3.7854)*4.205</f>
        <v>84.3633171</v>
      </c>
      <c r="D56">
        <f t="shared" si="23"/>
        <v>242.42515461000002</v>
      </c>
      <c r="E56">
        <f t="shared" si="23"/>
        <v>197.3783268</v>
      </c>
      <c r="F56">
        <f t="shared" si="23"/>
        <v>57.3033852</v>
      </c>
      <c r="G56">
        <f t="shared" si="23"/>
        <v>183.0524805</v>
      </c>
      <c r="H56">
        <f t="shared" si="23"/>
        <v>33.4269747</v>
      </c>
      <c r="I56">
        <f t="shared" si="23"/>
        <v>0</v>
      </c>
      <c r="J56">
        <f t="shared" si="23"/>
        <v>138.4831809</v>
      </c>
      <c r="K56">
        <f t="shared" si="23"/>
        <v>0</v>
      </c>
      <c r="L56">
        <f t="shared" si="23"/>
        <v>178.2771984</v>
      </c>
      <c r="M56">
        <f t="shared" si="23"/>
        <v>119.3820525</v>
      </c>
    </row>
    <row r="57" spans="1:13" ht="12.75">
      <c r="A57" s="3">
        <f t="shared" si="4"/>
        <v>21</v>
      </c>
      <c r="B57">
        <f t="shared" si="2"/>
        <v>168.7266342</v>
      </c>
      <c r="C57">
        <f aca="true" t="shared" si="24" ref="C57:M57">(C22*3.7854)*4.205</f>
        <v>79.588035</v>
      </c>
      <c r="D57">
        <f t="shared" si="24"/>
        <v>257.38770519</v>
      </c>
      <c r="E57">
        <f t="shared" si="24"/>
        <v>176.68543770000002</v>
      </c>
      <c r="F57">
        <f t="shared" si="24"/>
        <v>39.7940175</v>
      </c>
      <c r="G57">
        <f t="shared" si="24"/>
        <v>186.23600190000002</v>
      </c>
      <c r="H57">
        <f t="shared" si="24"/>
        <v>25.468171200000004</v>
      </c>
      <c r="I57">
        <f t="shared" si="24"/>
        <v>0</v>
      </c>
      <c r="J57">
        <f t="shared" si="24"/>
        <v>163.9513521</v>
      </c>
      <c r="K57">
        <f t="shared" si="24"/>
        <v>160.7678307</v>
      </c>
      <c r="L57">
        <f t="shared" si="24"/>
        <v>178.2771984</v>
      </c>
      <c r="M57">
        <f t="shared" si="24"/>
        <v>127.340856</v>
      </c>
    </row>
    <row r="58" spans="1:13" ht="12.75">
      <c r="A58" s="3">
        <f t="shared" si="4"/>
        <v>22</v>
      </c>
      <c r="B58">
        <f t="shared" si="2"/>
        <v>168.7266342</v>
      </c>
      <c r="C58">
        <f aca="true" t="shared" si="25" ref="C58:M58">(C23*3.7854)*4.205</f>
        <v>82.77155640000001</v>
      </c>
      <c r="D58">
        <f t="shared" si="25"/>
        <v>244.33526745</v>
      </c>
      <c r="E58">
        <f t="shared" si="25"/>
        <v>171.91015560000002</v>
      </c>
      <c r="F58">
        <f t="shared" si="25"/>
        <v>30.243453300000002</v>
      </c>
      <c r="G58">
        <f t="shared" si="25"/>
        <v>191.01128400000002</v>
      </c>
      <c r="H58">
        <f t="shared" si="25"/>
        <v>22.2846498</v>
      </c>
      <c r="I58">
        <f t="shared" si="25"/>
        <v>0</v>
      </c>
      <c r="J58">
        <f t="shared" si="25"/>
        <v>176.68543770000002</v>
      </c>
      <c r="K58">
        <f t="shared" si="25"/>
        <v>159.17607</v>
      </c>
      <c r="L58">
        <f t="shared" si="25"/>
        <v>197.3783268</v>
      </c>
      <c r="M58">
        <f t="shared" si="25"/>
        <v>140.07494160000002</v>
      </c>
    </row>
    <row r="59" spans="1:13" ht="12.75">
      <c r="A59" s="3">
        <f t="shared" si="4"/>
        <v>23</v>
      </c>
      <c r="B59">
        <f t="shared" si="2"/>
        <v>165.54311280000002</v>
      </c>
      <c r="C59">
        <f aca="true" t="shared" si="26" ref="C59:M59">(C24*3.7854)*4.205</f>
        <v>84.3633171</v>
      </c>
      <c r="D59">
        <f t="shared" si="26"/>
        <v>157.58430930000003</v>
      </c>
      <c r="E59">
        <f t="shared" si="26"/>
        <v>176.68543770000002</v>
      </c>
      <c r="F59">
        <f t="shared" si="26"/>
        <v>41.385778200000004</v>
      </c>
      <c r="G59">
        <f t="shared" si="26"/>
        <v>198.9700875</v>
      </c>
      <c r="H59">
        <f t="shared" si="26"/>
        <v>41.385778200000004</v>
      </c>
      <c r="I59">
        <f t="shared" si="26"/>
        <v>0</v>
      </c>
      <c r="J59">
        <f t="shared" si="26"/>
        <v>168.7266342</v>
      </c>
      <c r="K59">
        <f t="shared" si="26"/>
        <v>159.17607</v>
      </c>
      <c r="L59">
        <f t="shared" si="26"/>
        <v>218.0712159</v>
      </c>
      <c r="M59">
        <f t="shared" si="26"/>
        <v>108.2397276</v>
      </c>
    </row>
    <row r="60" spans="1:13" ht="12.75">
      <c r="A60" s="3">
        <f t="shared" si="4"/>
        <v>24</v>
      </c>
      <c r="B60">
        <f t="shared" si="2"/>
        <v>168.7266342</v>
      </c>
      <c r="C60">
        <f aca="true" t="shared" si="27" ref="C60:M60">(C25*3.7854)*4.205</f>
        <v>82.77155640000001</v>
      </c>
      <c r="D60">
        <f t="shared" si="27"/>
        <v>132.75284238</v>
      </c>
      <c r="E60">
        <f t="shared" si="27"/>
        <v>178.2771984</v>
      </c>
      <c r="F60">
        <f t="shared" si="27"/>
        <v>68.4457101</v>
      </c>
      <c r="G60">
        <f t="shared" si="27"/>
        <v>132.75284238</v>
      </c>
      <c r="H60">
        <f t="shared" si="27"/>
        <v>132.75284238</v>
      </c>
      <c r="I60">
        <f t="shared" si="27"/>
        <v>0</v>
      </c>
      <c r="J60">
        <f t="shared" si="27"/>
        <v>132.75284238</v>
      </c>
      <c r="K60">
        <f t="shared" si="27"/>
        <v>160.7678307</v>
      </c>
      <c r="L60">
        <f t="shared" si="27"/>
        <v>132.75284238</v>
      </c>
      <c r="M60">
        <f t="shared" si="27"/>
        <v>108.2397276</v>
      </c>
    </row>
    <row r="61" spans="1:13" ht="12.75">
      <c r="A61" s="3">
        <f t="shared" si="4"/>
        <v>25</v>
      </c>
      <c r="B61">
        <f t="shared" si="2"/>
        <v>181.46071980000002</v>
      </c>
      <c r="C61">
        <f aca="true" t="shared" si="28" ref="C61:M61">(C26*3.7854)*4.205</f>
        <v>84.3633171</v>
      </c>
      <c r="D61">
        <f t="shared" si="28"/>
        <v>116.19853110000001</v>
      </c>
      <c r="E61">
        <f t="shared" si="28"/>
        <v>176.68543770000002</v>
      </c>
      <c r="F61">
        <f t="shared" si="28"/>
        <v>49.3445817</v>
      </c>
      <c r="G61">
        <f t="shared" si="28"/>
        <v>140.07494160000002</v>
      </c>
      <c r="H61">
        <f t="shared" si="28"/>
        <v>50.93634240000001</v>
      </c>
      <c r="I61">
        <f t="shared" si="28"/>
        <v>0</v>
      </c>
      <c r="J61">
        <f t="shared" si="28"/>
        <v>151.21726650000002</v>
      </c>
      <c r="K61">
        <f t="shared" si="28"/>
        <v>167.13487350000003</v>
      </c>
      <c r="L61">
        <f t="shared" si="28"/>
        <v>157.58430930000003</v>
      </c>
      <c r="M61">
        <f t="shared" si="28"/>
        <v>120.97381320000001</v>
      </c>
    </row>
    <row r="62" spans="1:13" ht="12.75">
      <c r="A62" s="3">
        <f t="shared" si="4"/>
        <v>26</v>
      </c>
      <c r="B62">
        <f t="shared" si="2"/>
        <v>171.91015560000002</v>
      </c>
      <c r="C62">
        <f aca="true" t="shared" si="29" ref="C62:M62">(C27*3.7854)*4.205</f>
        <v>93.91388130000001</v>
      </c>
      <c r="D62">
        <f t="shared" si="29"/>
        <v>117.7902918</v>
      </c>
      <c r="E62">
        <f t="shared" si="29"/>
        <v>171.91015560000002</v>
      </c>
      <c r="F62">
        <f t="shared" si="29"/>
        <v>0</v>
      </c>
      <c r="G62">
        <f t="shared" si="29"/>
        <v>108.2397276</v>
      </c>
      <c r="H62">
        <f t="shared" si="29"/>
        <v>0</v>
      </c>
      <c r="I62">
        <f t="shared" si="29"/>
        <v>0</v>
      </c>
      <c r="J62">
        <f t="shared" si="29"/>
        <v>132.11613810000003</v>
      </c>
      <c r="K62">
        <f t="shared" si="29"/>
        <v>159.17607</v>
      </c>
      <c r="L62">
        <f t="shared" si="29"/>
        <v>195.78656610000002</v>
      </c>
      <c r="M62">
        <f t="shared" si="29"/>
        <v>127.340856</v>
      </c>
    </row>
    <row r="63" spans="1:13" ht="12.75">
      <c r="A63" s="3">
        <f t="shared" si="4"/>
        <v>27</v>
      </c>
      <c r="B63">
        <f t="shared" si="2"/>
        <v>162.3595914</v>
      </c>
      <c r="C63">
        <f aca="true" t="shared" si="30" ref="C63:M63">(C28*3.7854)*4.205</f>
        <v>108.2397276</v>
      </c>
      <c r="D63">
        <f t="shared" si="30"/>
        <v>120.97381320000001</v>
      </c>
      <c r="E63">
        <f t="shared" si="30"/>
        <v>155.99254860000002</v>
      </c>
      <c r="F63">
        <f t="shared" si="30"/>
        <v>0</v>
      </c>
      <c r="G63">
        <f t="shared" si="30"/>
        <v>84.3633171</v>
      </c>
      <c r="H63">
        <f t="shared" si="30"/>
        <v>0</v>
      </c>
      <c r="I63">
        <f t="shared" si="30"/>
        <v>0</v>
      </c>
      <c r="J63">
        <f t="shared" si="30"/>
        <v>111.42324900000001</v>
      </c>
      <c r="K63">
        <f t="shared" si="30"/>
        <v>165.54311280000002</v>
      </c>
      <c r="L63">
        <f t="shared" si="30"/>
        <v>210.11241239999998</v>
      </c>
      <c r="M63">
        <f t="shared" si="30"/>
        <v>87.5468385</v>
      </c>
    </row>
    <row r="64" spans="1:13" ht="12.75">
      <c r="A64" s="3">
        <f t="shared" si="4"/>
        <v>28</v>
      </c>
      <c r="B64">
        <f t="shared" si="2"/>
        <v>146.4419844</v>
      </c>
      <c r="C64">
        <f aca="true" t="shared" si="31" ref="C64:M64">(C29*3.7854)*4.205</f>
        <v>124.1573346</v>
      </c>
      <c r="D64">
        <f t="shared" si="31"/>
        <v>127.340856</v>
      </c>
      <c r="E64">
        <f t="shared" si="31"/>
        <v>140.07494160000002</v>
      </c>
      <c r="F64">
        <f t="shared" si="31"/>
        <v>0</v>
      </c>
      <c r="G64">
        <f t="shared" si="31"/>
        <v>50.93634240000001</v>
      </c>
      <c r="H64">
        <f t="shared" si="31"/>
        <v>0</v>
      </c>
      <c r="I64">
        <f t="shared" si="31"/>
        <v>0</v>
      </c>
      <c r="J64">
        <f t="shared" si="31"/>
        <v>132.11613810000003</v>
      </c>
      <c r="K64">
        <f t="shared" si="31"/>
        <v>0</v>
      </c>
      <c r="L64">
        <f t="shared" si="31"/>
        <v>213.29593380000003</v>
      </c>
      <c r="M64">
        <f t="shared" si="31"/>
        <v>98.6891634</v>
      </c>
    </row>
    <row r="65" spans="1:13" ht="12.75">
      <c r="A65" s="3">
        <f t="shared" si="4"/>
        <v>29</v>
      </c>
      <c r="B65">
        <f t="shared" si="2"/>
        <v>132.11613810000003</v>
      </c>
      <c r="C65">
        <f aca="true" t="shared" si="32" ref="C65:M65">(C30*3.7854)*4.205</f>
        <v>125.74909530000002</v>
      </c>
      <c r="D65">
        <f t="shared" si="32"/>
        <v>119.3820525</v>
      </c>
      <c r="E65">
        <f t="shared" si="32"/>
        <v>127.340856</v>
      </c>
      <c r="F65">
        <f t="shared" si="32"/>
        <v>92.3221206</v>
      </c>
      <c r="G65">
        <f t="shared" si="32"/>
        <v>57.3033852</v>
      </c>
      <c r="H65">
        <f t="shared" si="32"/>
        <v>0</v>
      </c>
      <c r="I65">
        <f t="shared" si="32"/>
        <v>0</v>
      </c>
      <c r="J65">
        <f t="shared" si="32"/>
        <v>111.42324900000001</v>
      </c>
      <c r="K65">
        <f t="shared" si="32"/>
        <v>0</v>
      </c>
      <c r="L65">
        <f t="shared" si="32"/>
        <v>198.9700875</v>
      </c>
      <c r="M65">
        <f t="shared" si="32"/>
        <v>128.93261669999998</v>
      </c>
    </row>
    <row r="66" spans="1:13" ht="12.75">
      <c r="A66" s="3">
        <f>A67-1</f>
        <v>30</v>
      </c>
      <c r="B66">
        <f aca="true" t="shared" si="33" ref="B66:M66">(B31*3.7854)*4.205</f>
        <v>130.5243774</v>
      </c>
      <c r="C66">
        <f t="shared" si="33"/>
        <v>0</v>
      </c>
      <c r="D66">
        <f t="shared" si="33"/>
        <v>105.05620619999999</v>
      </c>
      <c r="E66">
        <f t="shared" si="33"/>
        <v>114.6067704</v>
      </c>
      <c r="F66">
        <f t="shared" si="33"/>
        <v>132.11613810000003</v>
      </c>
      <c r="G66">
        <f t="shared" si="33"/>
        <v>35.018735400000004</v>
      </c>
      <c r="H66">
        <f t="shared" si="33"/>
        <v>0</v>
      </c>
      <c r="I66">
        <f t="shared" si="33"/>
        <v>0</v>
      </c>
      <c r="J66">
        <f t="shared" si="33"/>
        <v>55.711624500000006</v>
      </c>
      <c r="K66">
        <f t="shared" si="33"/>
        <v>0</v>
      </c>
      <c r="L66">
        <f t="shared" si="33"/>
        <v>198.9700875</v>
      </c>
      <c r="M66">
        <f t="shared" si="33"/>
        <v>141.66670230000003</v>
      </c>
    </row>
    <row r="67" spans="1:13" ht="12.75">
      <c r="A67" s="3">
        <v>31</v>
      </c>
      <c r="B67">
        <f aca="true" t="shared" si="34" ref="B67:M67">(B32*3.7854)*4.205</f>
        <v>132.11613810000003</v>
      </c>
      <c r="C67">
        <f t="shared" si="34"/>
        <v>0</v>
      </c>
      <c r="D67">
        <f t="shared" si="34"/>
        <v>105.05620619999999</v>
      </c>
      <c r="E67">
        <f t="shared" si="34"/>
        <v>0</v>
      </c>
      <c r="F67">
        <f t="shared" si="34"/>
        <v>162.3595914</v>
      </c>
      <c r="G67">
        <f t="shared" si="34"/>
        <v>0</v>
      </c>
      <c r="H67">
        <f t="shared" si="34"/>
        <v>0</v>
      </c>
      <c r="I67">
        <f t="shared" si="34"/>
        <v>0</v>
      </c>
      <c r="J67">
        <f t="shared" si="34"/>
        <v>0</v>
      </c>
      <c r="K67">
        <f t="shared" si="34"/>
        <v>0</v>
      </c>
      <c r="L67">
        <f t="shared" si="34"/>
        <v>0</v>
      </c>
      <c r="M67">
        <f t="shared" si="34"/>
        <v>144.8502237</v>
      </c>
    </row>
    <row r="68" spans="1:13" ht="12.75">
      <c r="A68" s="1" t="s">
        <v>17</v>
      </c>
      <c r="B68">
        <f>SUM(B37:B67)</f>
        <v>5010.862683599999</v>
      </c>
      <c r="C68">
        <f aca="true" t="shared" si="35" ref="C68:M68">SUM(C37:C67)</f>
        <v>3286.985845500001</v>
      </c>
      <c r="D68">
        <f t="shared" si="35"/>
        <v>6657.491374929001</v>
      </c>
      <c r="E68">
        <f t="shared" si="35"/>
        <v>4764.1397750999995</v>
      </c>
      <c r="F68">
        <f t="shared" si="35"/>
        <v>2226.8732193000005</v>
      </c>
      <c r="G68">
        <f t="shared" si="35"/>
        <v>3894.08337648</v>
      </c>
      <c r="H68">
        <f t="shared" si="35"/>
        <v>990.0751554000001</v>
      </c>
      <c r="I68">
        <f t="shared" si="35"/>
        <v>0</v>
      </c>
      <c r="J68">
        <f t="shared" si="35"/>
        <v>3227.1356431800004</v>
      </c>
      <c r="K68">
        <f t="shared" si="35"/>
        <v>2180.712159</v>
      </c>
      <c r="L68">
        <f t="shared" si="35"/>
        <v>5347.360895580001</v>
      </c>
      <c r="M68">
        <f t="shared" si="35"/>
        <v>4355.057275200001</v>
      </c>
    </row>
    <row r="70" spans="1:4" ht="12.75">
      <c r="A70" s="20" t="s">
        <v>12</v>
      </c>
      <c r="D70" s="22">
        <f>SUM(B68:M68)</f>
        <v>41940.77740326901</v>
      </c>
    </row>
    <row r="71" spans="1:4" ht="12.75">
      <c r="A71" s="20" t="s">
        <v>13</v>
      </c>
      <c r="D71" s="22">
        <f>SUM(F68:K68)</f>
        <v>12518.87955336</v>
      </c>
    </row>
    <row r="72" spans="1:4" ht="12.75">
      <c r="A72" s="20" t="s">
        <v>14</v>
      </c>
      <c r="D72" s="22">
        <f>SUM(B68:E68,L68:M68)</f>
        <v>29421.897849909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52">
      <selection activeCell="G74" sqref="G74"/>
    </sheetView>
  </sheetViews>
  <sheetFormatPr defaultColWidth="9.140625" defaultRowHeight="12.75"/>
  <cols>
    <col min="1" max="1" width="9.140625" style="1" customWidth="1"/>
    <col min="2" max="13" width="9.7109375" style="0" customWidth="1"/>
  </cols>
  <sheetData>
    <row r="1" spans="1:13" ht="21.75" customHeight="1">
      <c r="A1" s="3">
        <v>2004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 customHeight="1">
      <c r="A2" s="3">
        <v>1</v>
      </c>
      <c r="B2" s="6">
        <f>'2004-001'!B2-'2004-002'!B2</f>
        <v>5.500000000000001</v>
      </c>
      <c r="C2" s="6">
        <f>'2004-001'!C2-'2004-002'!C2</f>
        <v>3.3000000000000007</v>
      </c>
      <c r="D2" s="6">
        <f>'2004-001'!D2-'2004-002'!D2</f>
        <v>3.8000000000000007</v>
      </c>
      <c r="E2" s="6">
        <f>'2004-001'!E2-'2004-002'!E2</f>
        <v>6.799999999999999</v>
      </c>
      <c r="F2" s="6">
        <f>'2004-001'!F2-'2004-002'!F2</f>
        <v>3.6999999999999993</v>
      </c>
      <c r="G2" s="6">
        <f>'2004-001'!G2-'2004-002'!G2</f>
        <v>5.500000000000002</v>
      </c>
      <c r="H2" s="6">
        <f>'2004-001'!H2-'2004-002'!H2</f>
        <v>7.9</v>
      </c>
      <c r="I2" s="6">
        <f>'2004-001'!I2-'2004-002'!I2</f>
        <v>7.1</v>
      </c>
      <c r="J2" s="6">
        <f>'2004-001'!J2-'2004-002'!J2</f>
        <v>5.499999999999999</v>
      </c>
      <c r="K2" s="6">
        <f>'2004-001'!K2-'2004-002'!K2</f>
        <v>10.6</v>
      </c>
      <c r="L2" s="6">
        <f>'2004-001'!L2-'2004-002'!L2</f>
        <v>1.9000000000000004</v>
      </c>
      <c r="M2" s="6">
        <f>'2004-001'!M2-'2004-002'!M2</f>
        <v>-1.8000000000000007</v>
      </c>
    </row>
    <row r="3" spans="1:13" ht="12.75">
      <c r="A3" s="3">
        <f aca="true" t="shared" si="0" ref="A3:A31">A4-1</f>
        <v>2</v>
      </c>
      <c r="B3" s="6">
        <f>'2004-001'!B3-'2004-002'!B3</f>
        <v>1.4000000000000004</v>
      </c>
      <c r="C3" s="6">
        <f>'2004-001'!C3-'2004-002'!C3</f>
        <v>3.5999999999999996</v>
      </c>
      <c r="D3" s="6">
        <f>'2004-001'!D3-'2004-002'!D3</f>
        <v>3.1999999999999993</v>
      </c>
      <c r="E3" s="6">
        <f>'2004-001'!E3-'2004-002'!E3</f>
        <v>6.300000000000001</v>
      </c>
      <c r="F3" s="6">
        <f>'2004-001'!F3-'2004-002'!F3</f>
        <v>3.8</v>
      </c>
      <c r="G3" s="6">
        <f>'2004-001'!G3-'2004-002'!G3</f>
        <v>7.200000000000001</v>
      </c>
      <c r="H3" s="6">
        <f>'2004-001'!H3-'2004-002'!H3</f>
        <v>5.9</v>
      </c>
      <c r="I3" s="6">
        <f>'2004-001'!I3-'2004-002'!I3</f>
        <v>7.1</v>
      </c>
      <c r="J3" s="6">
        <f>'2004-001'!J3-'2004-002'!J3</f>
        <v>8.7</v>
      </c>
      <c r="K3" s="6">
        <f>'2004-001'!K3-'2004-002'!K3</f>
        <v>9.4</v>
      </c>
      <c r="L3" s="6">
        <f>'2004-001'!L3-'2004-002'!L3</f>
        <v>0.9000000000000004</v>
      </c>
      <c r="M3" s="6">
        <f>'2004-001'!M3-'2004-002'!M3</f>
        <v>-1.8000000000000007</v>
      </c>
    </row>
    <row r="4" spans="1:13" ht="12.75">
      <c r="A4" s="3">
        <f t="shared" si="0"/>
        <v>3</v>
      </c>
      <c r="B4" s="6">
        <f>'2004-001'!B4-'2004-002'!B4</f>
        <v>0.9000000000000004</v>
      </c>
      <c r="C4" s="6">
        <f>'2004-001'!C4-'2004-002'!C4</f>
        <v>2.5999999999999996</v>
      </c>
      <c r="D4" s="6">
        <f>'2004-001'!D4-'2004-002'!D4</f>
        <v>-0.20000000000000107</v>
      </c>
      <c r="E4" s="6">
        <f>'2004-001'!E4-'2004-002'!E4</f>
        <v>6</v>
      </c>
      <c r="F4" s="6">
        <f>'2004-001'!F4-'2004-002'!F4</f>
        <v>3.3999999999999995</v>
      </c>
      <c r="G4" s="6">
        <f>'2004-001'!G4-'2004-002'!G4</f>
        <v>7.200000000000001</v>
      </c>
      <c r="H4" s="6">
        <f>'2004-001'!H4-'2004-002'!H4</f>
        <v>4.5</v>
      </c>
      <c r="I4" s="6">
        <f>'2004-001'!I4-'2004-002'!I4</f>
        <v>7.4</v>
      </c>
      <c r="J4" s="6">
        <f>'2004-001'!J4-'2004-002'!J4</f>
        <v>8.100000000000001</v>
      </c>
      <c r="K4" s="6">
        <f>'2004-001'!K4-'2004-002'!K4</f>
        <v>8</v>
      </c>
      <c r="L4" s="6">
        <f>'2004-001'!L4-'2004-002'!L4</f>
        <v>0.6999999999999993</v>
      </c>
      <c r="M4" s="6">
        <f>'2004-001'!M4-'2004-002'!M4</f>
        <v>-0.09999999999999964</v>
      </c>
    </row>
    <row r="5" spans="1:13" ht="12.75">
      <c r="A5" s="3">
        <f t="shared" si="0"/>
        <v>4</v>
      </c>
      <c r="B5" s="6">
        <f>'2004-001'!B5-'2004-002'!B5</f>
        <v>1.0999999999999996</v>
      </c>
      <c r="C5" s="6">
        <f>'2004-001'!C5-'2004-002'!C5</f>
        <v>3.200000000000001</v>
      </c>
      <c r="D5" s="6">
        <f>'2004-001'!D5-'2004-002'!D5</f>
        <v>5.040000000000001</v>
      </c>
      <c r="E5" s="6">
        <f>'2004-001'!E5-'2004-002'!E5</f>
        <v>5.6</v>
      </c>
      <c r="F5" s="6">
        <f>'2004-001'!F5-'2004-002'!F5</f>
        <v>2.2</v>
      </c>
      <c r="G5" s="6">
        <f>'2004-001'!G5-'2004-002'!G5</f>
        <v>9.5</v>
      </c>
      <c r="H5" s="6">
        <f>'2004-001'!H5-'2004-002'!H5</f>
        <v>4.1000000000000005</v>
      </c>
      <c r="I5" s="6">
        <f>'2004-001'!I5-'2004-002'!I5</f>
        <v>7.4</v>
      </c>
      <c r="J5" s="6">
        <f>'2004-001'!J5-'2004-002'!J5</f>
        <v>8.7</v>
      </c>
      <c r="K5" s="6">
        <f>'2004-001'!K5-'2004-002'!K5</f>
        <v>8.1</v>
      </c>
      <c r="L5" s="6">
        <f>'2004-001'!L5-'2004-002'!L5</f>
        <v>0.6999999999999993</v>
      </c>
      <c r="M5" s="6">
        <f>'2004-001'!M5-'2004-002'!M5</f>
        <v>0.6999999999999993</v>
      </c>
    </row>
    <row r="6" spans="1:13" ht="12.75">
      <c r="A6" s="3">
        <f t="shared" si="0"/>
        <v>5</v>
      </c>
      <c r="B6" s="6">
        <f>'2004-001'!B6-'2004-002'!B6</f>
        <v>-0.20000000000000107</v>
      </c>
      <c r="C6" s="6">
        <f>'2004-001'!C6-'2004-002'!C6</f>
        <v>3.1999999999999993</v>
      </c>
      <c r="D6" s="6">
        <f>'2004-001'!D6-'2004-002'!D6</f>
        <v>3.629999999999999</v>
      </c>
      <c r="E6" s="6">
        <f>'2004-001'!E6-'2004-002'!E6</f>
        <v>5.6</v>
      </c>
      <c r="F6" s="6">
        <f>'2004-001'!F6-'2004-002'!F6</f>
        <v>3.500000000000001</v>
      </c>
      <c r="G6" s="6">
        <f>'2004-001'!G6-'2004-002'!G6</f>
        <v>12.1</v>
      </c>
      <c r="H6" s="6">
        <f>'2004-001'!H6-'2004-002'!H6</f>
        <v>5.699999999999999</v>
      </c>
      <c r="I6" s="6">
        <f>'2004-001'!I6-'2004-002'!I6</f>
        <v>7.5</v>
      </c>
      <c r="J6" s="6">
        <f>'2004-001'!J6-'2004-002'!J6</f>
        <v>8.4</v>
      </c>
      <c r="K6" s="6">
        <f>'2004-001'!K6-'2004-002'!K6</f>
        <v>8.1</v>
      </c>
      <c r="L6" s="6">
        <f>'2004-001'!L6-'2004-002'!L6</f>
        <v>0.5999999999999996</v>
      </c>
      <c r="M6" s="6">
        <f>'2004-001'!M6-'2004-002'!M6</f>
        <v>2</v>
      </c>
    </row>
    <row r="7" spans="1:13" ht="12.75">
      <c r="A7" s="3">
        <f t="shared" si="0"/>
        <v>6</v>
      </c>
      <c r="B7" s="6">
        <f>'2004-001'!B7-'2004-002'!B7</f>
        <v>1.8000000000000007</v>
      </c>
      <c r="C7" s="6">
        <f>'2004-001'!C7-'2004-002'!C7</f>
        <v>3.3999999999999995</v>
      </c>
      <c r="D7" s="6">
        <f>'2004-001'!D7-'2004-002'!D7</f>
        <v>-10.087</v>
      </c>
      <c r="E7" s="6">
        <f>'2004-001'!E7-'2004-002'!E7</f>
        <v>4.9</v>
      </c>
      <c r="F7" s="6">
        <f>'2004-001'!F7-'2004-002'!F7</f>
        <v>5.7</v>
      </c>
      <c r="G7" s="6">
        <f>'2004-001'!G7-'2004-002'!G7</f>
        <v>23</v>
      </c>
      <c r="H7" s="6">
        <f>'2004-001'!H7-'2004-002'!H7</f>
        <v>6.699999999999999</v>
      </c>
      <c r="I7" s="6">
        <f>'2004-001'!I7-'2004-002'!I7</f>
        <v>6.7</v>
      </c>
      <c r="J7" s="6">
        <f>'2004-001'!J7-'2004-002'!J7</f>
        <v>9.499999999999998</v>
      </c>
      <c r="K7" s="6">
        <f>'2004-001'!K7-'2004-002'!K7</f>
        <v>8</v>
      </c>
      <c r="L7" s="6">
        <f>'2004-001'!L7-'2004-002'!L7</f>
        <v>0.5999999999999996</v>
      </c>
      <c r="M7" s="6">
        <f>'2004-001'!M7-'2004-002'!M7</f>
        <v>2.700000000000001</v>
      </c>
    </row>
    <row r="8" spans="1:13" ht="12.75">
      <c r="A8" s="3">
        <f t="shared" si="0"/>
        <v>7</v>
      </c>
      <c r="B8" s="6">
        <f>'2004-001'!B8-'2004-002'!B8</f>
        <v>1.6999999999999993</v>
      </c>
      <c r="C8" s="6">
        <f>'2004-001'!C8-'2004-002'!C8</f>
        <v>2.8</v>
      </c>
      <c r="D8" s="6">
        <f>'2004-001'!D8-'2004-002'!D8</f>
        <v>-8.26</v>
      </c>
      <c r="E8" s="6">
        <f>'2004-001'!E8-'2004-002'!E8</f>
        <v>3.9000000000000004</v>
      </c>
      <c r="F8" s="6">
        <f>'2004-001'!F8-'2004-002'!F8</f>
        <v>6.3999999999999995</v>
      </c>
      <c r="G8" s="6">
        <f>'2004-001'!G8-'2004-002'!G8</f>
        <v>13.399999999999999</v>
      </c>
      <c r="H8" s="6">
        <f>'2004-001'!H8-'2004-002'!H8</f>
        <v>8.030000000000001</v>
      </c>
      <c r="I8" s="6">
        <f>'2004-001'!I8-'2004-002'!I8</f>
        <v>6.5</v>
      </c>
      <c r="J8" s="6">
        <f>'2004-001'!J8-'2004-002'!J8</f>
        <v>10.200000000000001</v>
      </c>
      <c r="K8" s="6">
        <f>'2004-001'!K8-'2004-002'!K8</f>
        <v>6.300000000000001</v>
      </c>
      <c r="L8" s="6">
        <f>'2004-001'!L8-'2004-002'!L8</f>
        <v>0.5</v>
      </c>
      <c r="M8" s="6">
        <f>'2004-001'!M8-'2004-002'!M8</f>
        <v>3.0999999999999996</v>
      </c>
    </row>
    <row r="9" spans="1:13" ht="12.75">
      <c r="A9" s="3">
        <f t="shared" si="0"/>
        <v>8</v>
      </c>
      <c r="B9" s="6">
        <f>'2004-001'!B9-'2004-002'!B9</f>
        <v>0.5999999999999996</v>
      </c>
      <c r="C9" s="6">
        <f>'2004-001'!C9-'2004-002'!C9</f>
        <v>2.4000000000000004</v>
      </c>
      <c r="D9" s="6">
        <f>'2004-001'!D9-'2004-002'!D9</f>
        <v>-6.890000000000001</v>
      </c>
      <c r="E9" s="6">
        <f>'2004-001'!E9-'2004-002'!E9</f>
        <v>3.8999999999999995</v>
      </c>
      <c r="F9" s="6">
        <f>'2004-001'!F9-'2004-002'!F9</f>
        <v>5.799999999999999</v>
      </c>
      <c r="G9" s="6">
        <f>'2004-001'!G9-'2004-002'!G9</f>
        <v>14.9</v>
      </c>
      <c r="H9" s="6">
        <f>'2004-001'!H9-'2004-002'!H9</f>
        <v>5.999999999999999</v>
      </c>
      <c r="I9" s="6">
        <f>'2004-001'!I9-'2004-002'!I9</f>
        <v>6.4</v>
      </c>
      <c r="J9" s="6">
        <f>'2004-001'!J9-'2004-002'!J9</f>
        <v>11</v>
      </c>
      <c r="K9" s="6">
        <f>'2004-001'!K9-'2004-002'!K9</f>
        <v>5.5</v>
      </c>
      <c r="L9" s="6">
        <f>'2004-001'!L9-'2004-002'!L9</f>
        <v>0.7999999999999989</v>
      </c>
      <c r="M9" s="6">
        <f>'2004-001'!M9-'2004-002'!M9</f>
        <v>-1.1000000000000014</v>
      </c>
    </row>
    <row r="10" spans="1:13" ht="12.75">
      <c r="A10" s="3">
        <f t="shared" si="0"/>
        <v>9</v>
      </c>
      <c r="B10" s="6">
        <f>'2004-001'!B10-'2004-002'!B10</f>
        <v>1.3000000000000007</v>
      </c>
      <c r="C10" s="6">
        <f>'2004-001'!C10-'2004-002'!C10</f>
        <v>3.5</v>
      </c>
      <c r="D10" s="6">
        <f>'2004-001'!D10-'2004-002'!D10</f>
        <v>-6.5</v>
      </c>
      <c r="E10" s="6">
        <f>'2004-001'!E10-'2004-002'!E10</f>
        <v>3.7</v>
      </c>
      <c r="F10" s="6">
        <f>'2004-001'!F10-'2004-002'!F10</f>
        <v>5.4</v>
      </c>
      <c r="G10" s="6">
        <f>'2004-001'!G10-'2004-002'!G10</f>
        <v>17.2</v>
      </c>
      <c r="H10" s="6">
        <f>'2004-001'!H10-'2004-002'!H10</f>
        <v>6.5</v>
      </c>
      <c r="I10" s="6">
        <f>'2004-001'!I10-'2004-002'!I10</f>
        <v>6.5</v>
      </c>
      <c r="J10" s="6">
        <f>'2004-001'!J10-'2004-002'!J10</f>
        <v>15.7</v>
      </c>
      <c r="K10" s="6">
        <f>'2004-001'!K10-'2004-002'!K10</f>
        <v>7.8</v>
      </c>
      <c r="L10" s="6">
        <f>'2004-001'!L10-'2004-002'!L10</f>
        <v>0.7999999999999989</v>
      </c>
      <c r="M10" s="6">
        <f>'2004-001'!M10-'2004-002'!M10</f>
        <v>-0.7999999999999989</v>
      </c>
    </row>
    <row r="11" spans="1:13" ht="12.75">
      <c r="A11" s="3">
        <f t="shared" si="0"/>
        <v>10</v>
      </c>
      <c r="B11" s="6">
        <f>'2004-001'!B11-'2004-002'!B11</f>
        <v>1</v>
      </c>
      <c r="C11" s="6">
        <f>'2004-001'!C11-'2004-002'!C11</f>
        <v>2.4000000000000004</v>
      </c>
      <c r="D11" s="6">
        <f>'2004-001'!D11-'2004-002'!D11</f>
        <v>-4.339999999999998</v>
      </c>
      <c r="E11" s="6">
        <f>'2004-001'!E11-'2004-002'!E11</f>
        <v>2.5999999999999996</v>
      </c>
      <c r="F11" s="6">
        <f>'2004-001'!F11-'2004-002'!F11</f>
        <v>5.700000000000001</v>
      </c>
      <c r="G11" s="6">
        <f>'2004-001'!G11-'2004-002'!G11</f>
        <v>16.4</v>
      </c>
      <c r="H11" s="6">
        <f>'2004-001'!H11-'2004-002'!H11</f>
        <v>6.3</v>
      </c>
      <c r="I11" s="6">
        <f>'2004-001'!I11-'2004-002'!I11</f>
        <v>6.9</v>
      </c>
      <c r="J11" s="6">
        <f>'2004-001'!J11-'2004-002'!J11</f>
        <v>16.7</v>
      </c>
      <c r="K11" s="6">
        <f>'2004-001'!K11-'2004-002'!K11</f>
        <v>8.899999999999999</v>
      </c>
      <c r="L11" s="6">
        <f>'2004-001'!L11-'2004-002'!L11</f>
        <v>7.8</v>
      </c>
      <c r="M11" s="6">
        <f>'2004-001'!M11-'2004-002'!M11</f>
        <v>-0.5999999999999996</v>
      </c>
    </row>
    <row r="12" spans="1:13" ht="12.75">
      <c r="A12" s="3">
        <f t="shared" si="0"/>
        <v>11</v>
      </c>
      <c r="B12" s="6">
        <f>'2004-001'!B12-'2004-002'!B12</f>
        <v>1.299999999999999</v>
      </c>
      <c r="C12" s="6">
        <f>'2004-001'!C12-'2004-002'!C12</f>
        <v>2.6999999999999993</v>
      </c>
      <c r="D12" s="6">
        <f>'2004-001'!D12-'2004-002'!D12</f>
        <v>-1.7000000000000028</v>
      </c>
      <c r="E12" s="6">
        <f>'2004-001'!E12-'2004-002'!E12</f>
        <v>1.3000000000000007</v>
      </c>
      <c r="F12" s="6">
        <f>'2004-001'!F12-'2004-002'!F12</f>
        <v>6.4</v>
      </c>
      <c r="G12" s="6">
        <f>'2004-001'!G12-'2004-002'!G12</f>
        <v>14.899999999999999</v>
      </c>
      <c r="H12" s="6">
        <f>'2004-001'!H12-'2004-002'!H12</f>
        <v>6.5</v>
      </c>
      <c r="I12" s="6">
        <f>'2004-001'!I12-'2004-002'!I12</f>
        <v>7.1</v>
      </c>
      <c r="J12" s="6">
        <f>'2004-001'!J12-'2004-002'!J12</f>
        <v>17.6</v>
      </c>
      <c r="K12" s="6">
        <f>'2004-001'!K12-'2004-002'!K12</f>
        <v>9</v>
      </c>
      <c r="L12" s="6">
        <f>'2004-001'!L12-'2004-002'!L12</f>
        <v>0.6999999999999993</v>
      </c>
      <c r="M12" s="6">
        <f>'2004-001'!M12-'2004-002'!M12</f>
        <v>0.10000000000000142</v>
      </c>
    </row>
    <row r="13" spans="1:13" ht="12.75">
      <c r="A13" s="3">
        <f t="shared" si="0"/>
        <v>12</v>
      </c>
      <c r="B13" s="6">
        <f>'2004-001'!B13-'2004-002'!B13</f>
        <v>0.5</v>
      </c>
      <c r="C13" s="6">
        <f>'2004-001'!C13-'2004-002'!C13</f>
        <v>2.999999999999999</v>
      </c>
      <c r="D13" s="6">
        <f>'2004-001'!D13-'2004-002'!D13</f>
        <v>-0.7300000000000004</v>
      </c>
      <c r="E13" s="6">
        <f>'2004-001'!E13-'2004-002'!E13</f>
        <v>0.6999999999999993</v>
      </c>
      <c r="F13" s="6">
        <f>'2004-001'!F13-'2004-002'!F13</f>
        <v>6.8</v>
      </c>
      <c r="G13" s="6">
        <f>'2004-001'!G13-'2004-002'!G13</f>
        <v>14.499999999999998</v>
      </c>
      <c r="H13" s="6">
        <f>'2004-001'!H13-'2004-002'!H13</f>
        <v>6.8999999999999995</v>
      </c>
      <c r="I13" s="6">
        <f>'2004-001'!I13-'2004-002'!I13</f>
        <v>7.4</v>
      </c>
      <c r="J13" s="6">
        <f>'2004-001'!J13-'2004-002'!J13</f>
        <v>18</v>
      </c>
      <c r="K13" s="6">
        <f>'2004-001'!K13-'2004-002'!K13</f>
        <v>8.899999999999999</v>
      </c>
      <c r="L13" s="6">
        <f>'2004-001'!L13-'2004-002'!L13</f>
        <v>0.7000000000000011</v>
      </c>
      <c r="M13" s="6">
        <f>'2004-001'!M13-'2004-002'!M13</f>
        <v>0.6999999999999993</v>
      </c>
    </row>
    <row r="14" spans="1:13" ht="12.75">
      <c r="A14" s="3">
        <f t="shared" si="0"/>
        <v>13</v>
      </c>
      <c r="B14" s="6">
        <f>'2004-001'!B14-'2004-002'!B14</f>
        <v>1</v>
      </c>
      <c r="C14" s="6">
        <f>'2004-001'!C14-'2004-002'!C14</f>
        <v>1.6000000000000014</v>
      </c>
      <c r="D14" s="6">
        <f>'2004-001'!D14-'2004-002'!D14</f>
        <v>0.060000000000002274</v>
      </c>
      <c r="E14" s="6">
        <f>'2004-001'!E14-'2004-002'!E14</f>
        <v>1.700000000000001</v>
      </c>
      <c r="F14" s="6">
        <f>'2004-001'!F14-'2004-002'!F14</f>
        <v>6.6000000000000005</v>
      </c>
      <c r="G14" s="6">
        <f>'2004-001'!G14-'2004-002'!G14</f>
        <v>13.1</v>
      </c>
      <c r="H14" s="6">
        <f>'2004-001'!H14-'2004-002'!H14</f>
        <v>7.459999999999999</v>
      </c>
      <c r="I14" s="6">
        <f>'2004-001'!I14-'2004-002'!I14</f>
        <v>7.6</v>
      </c>
      <c r="J14" s="6">
        <f>'2004-001'!J14-'2004-002'!J14</f>
        <v>18.599999999999998</v>
      </c>
      <c r="K14" s="6">
        <f>'2004-001'!K14-'2004-002'!K14</f>
        <v>8</v>
      </c>
      <c r="L14" s="6">
        <f>'2004-001'!L14-'2004-002'!L14</f>
        <v>0.5999999999999996</v>
      </c>
      <c r="M14" s="6">
        <f>'2004-001'!M14-'2004-002'!M14</f>
        <v>1.5</v>
      </c>
    </row>
    <row r="15" spans="1:13" ht="12.75">
      <c r="A15" s="3">
        <f t="shared" si="0"/>
        <v>14</v>
      </c>
      <c r="B15" s="6">
        <f>'2004-001'!B15-'2004-002'!B15</f>
        <v>0.20000000000000107</v>
      </c>
      <c r="C15" s="6">
        <f>'2004-001'!C15-'2004-002'!C15</f>
        <v>2.1999999999999993</v>
      </c>
      <c r="D15" s="6">
        <f>'2004-001'!D15-'2004-002'!D15</f>
        <v>0.8000000000000007</v>
      </c>
      <c r="E15" s="6">
        <f>'2004-001'!E15-'2004-002'!E15</f>
        <v>1.700000000000001</v>
      </c>
      <c r="F15" s="6">
        <f>'2004-001'!F15-'2004-002'!F15</f>
        <v>6.4</v>
      </c>
      <c r="G15" s="6">
        <f>'2004-001'!G15-'2004-002'!G15</f>
        <v>12.299999999999999</v>
      </c>
      <c r="H15" s="6">
        <f>'2004-001'!H15-'2004-002'!H15</f>
        <v>7.9</v>
      </c>
      <c r="I15" s="6">
        <f>'2004-001'!I15-'2004-002'!I15</f>
        <v>7.8</v>
      </c>
      <c r="J15" s="6">
        <f>'2004-001'!J15-'2004-002'!J15</f>
        <v>15</v>
      </c>
      <c r="K15" s="6">
        <f>'2004-001'!K15-'2004-002'!K15</f>
        <v>7.4</v>
      </c>
      <c r="L15" s="6">
        <f>'2004-001'!L15-'2004-002'!L15</f>
        <v>0.7000000000000011</v>
      </c>
      <c r="M15" s="6">
        <f>'2004-001'!M15-'2004-002'!M15</f>
        <v>2.3</v>
      </c>
    </row>
    <row r="16" spans="1:13" ht="12.75">
      <c r="A16" s="3">
        <f t="shared" si="0"/>
        <v>15</v>
      </c>
      <c r="B16" s="6">
        <f>'2004-001'!B16-'2004-002'!B16</f>
        <v>0.3999999999999986</v>
      </c>
      <c r="C16" s="6">
        <f>'2004-001'!C16-'2004-002'!C16</f>
        <v>3.5</v>
      </c>
      <c r="D16" s="6">
        <f>'2004-001'!D16-'2004-002'!D16</f>
        <v>1.1999999999999993</v>
      </c>
      <c r="E16" s="6">
        <f>'2004-001'!E16-'2004-002'!E16</f>
        <v>-3.5</v>
      </c>
      <c r="F16" s="6">
        <f>'2004-001'!F16-'2004-002'!F16</f>
        <v>5.199999999999999</v>
      </c>
      <c r="G16" s="6">
        <f>'2004-001'!G16-'2004-002'!G16</f>
        <v>10.599999999999998</v>
      </c>
      <c r="H16" s="6">
        <f>'2004-001'!H16-'2004-002'!H16</f>
        <v>8.1</v>
      </c>
      <c r="I16" s="6">
        <f>'2004-001'!I16-'2004-002'!I16</f>
        <v>8.1</v>
      </c>
      <c r="J16" s="6">
        <f>'2004-001'!J16-'2004-002'!J16</f>
        <v>12.6</v>
      </c>
      <c r="K16" s="6">
        <f>'2004-001'!K16-'2004-002'!K16</f>
        <v>8.7</v>
      </c>
      <c r="L16" s="6">
        <f>'2004-001'!L16-'2004-002'!L16</f>
        <v>0.3000000000000007</v>
      </c>
      <c r="M16" s="6">
        <f>'2004-001'!M16-'2004-002'!M16</f>
        <v>1.1999999999999993</v>
      </c>
    </row>
    <row r="17" spans="1:13" ht="12.75">
      <c r="A17" s="3">
        <f t="shared" si="0"/>
        <v>16</v>
      </c>
      <c r="B17" s="6">
        <f>'2004-001'!B17-'2004-002'!B17</f>
        <v>0.5999999999999996</v>
      </c>
      <c r="C17" s="6">
        <f>'2004-001'!C17-'2004-002'!C17</f>
        <v>2.5</v>
      </c>
      <c r="D17" s="6">
        <f>'2004-001'!D17-'2004-002'!D17</f>
        <v>0.10000000000000142</v>
      </c>
      <c r="E17" s="6">
        <f>'2004-001'!E17-'2004-002'!E17</f>
        <v>-8.599999999999998</v>
      </c>
      <c r="F17" s="6">
        <f>'2004-001'!F17-'2004-002'!F17</f>
        <v>4.7</v>
      </c>
      <c r="G17" s="6">
        <f>'2004-001'!G17-'2004-002'!G17</f>
        <v>12.599999999999998</v>
      </c>
      <c r="H17" s="6">
        <f>'2004-001'!H17-'2004-002'!H17</f>
        <v>7.25</v>
      </c>
      <c r="I17" s="6">
        <f>'2004-001'!I17-'2004-002'!I17</f>
        <v>8</v>
      </c>
      <c r="J17" s="6">
        <f>'2004-001'!J17-'2004-002'!J17</f>
        <v>11.9</v>
      </c>
      <c r="K17" s="6">
        <f>'2004-001'!K17-'2004-002'!K17</f>
        <v>5.300000000000001</v>
      </c>
      <c r="L17" s="6">
        <f>'2004-001'!L17-'2004-002'!L17</f>
        <v>0.40000000000000036</v>
      </c>
      <c r="M17" s="6">
        <f>'2004-001'!M17-'2004-002'!M17</f>
        <v>1.8000000000000007</v>
      </c>
    </row>
    <row r="18" spans="1:13" ht="12.75">
      <c r="A18" s="3">
        <f t="shared" si="0"/>
        <v>17</v>
      </c>
      <c r="B18" s="6">
        <f>'2004-001'!B18-'2004-002'!B18</f>
        <v>-0.8000000000000007</v>
      </c>
      <c r="C18" s="6">
        <f>'2004-001'!C18-'2004-002'!C18</f>
        <v>3.700000000000001</v>
      </c>
      <c r="D18" s="6">
        <f>'2004-001'!D18-'2004-002'!D18</f>
        <v>-2</v>
      </c>
      <c r="E18" s="6">
        <f>'2004-001'!E18-'2004-002'!E18</f>
        <v>-7.5</v>
      </c>
      <c r="F18" s="6">
        <f>'2004-001'!F18-'2004-002'!F18</f>
        <v>4.6</v>
      </c>
      <c r="G18" s="6">
        <f>'2004-001'!G18-'2004-002'!G18</f>
        <v>11.099999999999998</v>
      </c>
      <c r="H18" s="6">
        <f>'2004-001'!H18-'2004-002'!H18</f>
        <v>4.199999999999999</v>
      </c>
      <c r="I18" s="6">
        <f>'2004-001'!I18-'2004-002'!I18</f>
        <v>8.4</v>
      </c>
      <c r="J18" s="6">
        <f>'2004-001'!J18-'2004-002'!J18</f>
        <v>10.8</v>
      </c>
      <c r="K18" s="6">
        <f>'2004-001'!K18-'2004-002'!K18</f>
        <v>5.6</v>
      </c>
      <c r="L18" s="6">
        <f>'2004-001'!L18-'2004-002'!L18</f>
        <v>0</v>
      </c>
      <c r="M18" s="6">
        <f>'2004-001'!M18-'2004-002'!M18</f>
        <v>2.1999999999999993</v>
      </c>
    </row>
    <row r="19" spans="1:13" ht="12.75">
      <c r="A19" s="3">
        <f t="shared" si="0"/>
        <v>18</v>
      </c>
      <c r="B19" s="6">
        <f>'2004-001'!B19-'2004-002'!B19</f>
        <v>-0.29999999999999893</v>
      </c>
      <c r="C19" s="6">
        <f>'2004-001'!C19-'2004-002'!C19</f>
        <v>4.9</v>
      </c>
      <c r="D19" s="6">
        <f>'2004-001'!D19-'2004-002'!D19</f>
        <v>0.6999999999999993</v>
      </c>
      <c r="E19" s="6">
        <f>'2004-001'!E19-'2004-002'!E19</f>
        <v>-6.399999999999999</v>
      </c>
      <c r="F19" s="6">
        <f>'2004-001'!F19-'2004-002'!F19</f>
        <v>4.9</v>
      </c>
      <c r="G19" s="6">
        <f>'2004-001'!G19-'2004-002'!G19</f>
        <v>10.499999999999998</v>
      </c>
      <c r="H19" s="6">
        <f>'2004-001'!H19-'2004-002'!H19</f>
        <v>3.0999999999999996</v>
      </c>
      <c r="I19" s="6">
        <f>'2004-001'!I19-'2004-002'!I19</f>
        <v>8.5</v>
      </c>
      <c r="J19" s="6">
        <f>'2004-001'!J19-'2004-002'!J19</f>
        <v>7.699999999999999</v>
      </c>
      <c r="K19" s="6">
        <f>'2004-001'!K19-'2004-002'!K19</f>
        <v>9.7</v>
      </c>
      <c r="L19" s="6">
        <f>'2004-001'!L19-'2004-002'!L19</f>
        <v>0</v>
      </c>
      <c r="M19" s="6">
        <f>'2004-001'!M19-'2004-002'!M19</f>
        <v>2.5</v>
      </c>
    </row>
    <row r="20" spans="1:13" ht="12.75">
      <c r="A20" s="3">
        <f t="shared" si="0"/>
        <v>19</v>
      </c>
      <c r="B20" s="6">
        <f>'2004-001'!B20-'2004-002'!B20</f>
        <v>0</v>
      </c>
      <c r="C20" s="6">
        <f>'2004-001'!C20-'2004-002'!C20</f>
        <v>9</v>
      </c>
      <c r="D20" s="6">
        <f>'2004-001'!D20-'2004-002'!D20</f>
        <v>1.120000000000001</v>
      </c>
      <c r="E20" s="6">
        <f>'2004-001'!E20-'2004-002'!E20</f>
        <v>-5.1</v>
      </c>
      <c r="F20" s="6">
        <f>'2004-001'!F20-'2004-002'!F20</f>
        <v>6.5</v>
      </c>
      <c r="G20" s="6">
        <f>'2004-001'!G20-'2004-002'!G20</f>
        <v>9.899999999999999</v>
      </c>
      <c r="H20" s="6">
        <f>'2004-001'!H20-'2004-002'!H20</f>
        <v>2.799999999999999</v>
      </c>
      <c r="I20" s="6">
        <f>'2004-001'!I20-'2004-002'!I20</f>
        <v>8.4</v>
      </c>
      <c r="J20" s="6">
        <f>'2004-001'!J20-'2004-002'!J20</f>
        <v>5.800000000000001</v>
      </c>
      <c r="K20" s="6">
        <f>'2004-001'!K20-'2004-002'!K20</f>
        <v>13.1</v>
      </c>
      <c r="L20" s="6">
        <f>'2004-001'!L20-'2004-002'!L20</f>
        <v>0</v>
      </c>
      <c r="M20" s="6">
        <f>'2004-001'!M20-'2004-002'!M20</f>
        <v>3.1999999999999993</v>
      </c>
    </row>
    <row r="21" spans="1:13" ht="12.75">
      <c r="A21" s="3">
        <f t="shared" si="0"/>
        <v>20</v>
      </c>
      <c r="B21" s="6">
        <f>'2004-001'!B21-'2004-002'!B21</f>
        <v>-0.7999999999999989</v>
      </c>
      <c r="C21" s="6">
        <f>'2004-001'!C21-'2004-002'!C21</f>
        <v>5.8999999999999995</v>
      </c>
      <c r="D21" s="6">
        <f>'2004-001'!D21-'2004-002'!D21</f>
        <v>0.5700000000000003</v>
      </c>
      <c r="E21" s="6">
        <f>'2004-001'!E21-'2004-002'!E21</f>
        <v>-2.3000000000000007</v>
      </c>
      <c r="F21" s="6">
        <f>'2004-001'!F21-'2004-002'!F21</f>
        <v>8.1</v>
      </c>
      <c r="G21" s="6">
        <f>'2004-001'!G21-'2004-002'!G21</f>
        <v>8.5</v>
      </c>
      <c r="H21" s="6">
        <f>'2004-001'!H21-'2004-002'!H21</f>
        <v>6.300000000000001</v>
      </c>
      <c r="I21" s="6">
        <f>'2004-001'!I21-'2004-002'!I21</f>
        <v>7.9</v>
      </c>
      <c r="J21" s="6">
        <f>'2004-001'!J21-'2004-002'!J21</f>
        <v>4</v>
      </c>
      <c r="K21" s="6">
        <f>'2004-001'!K21-'2004-002'!K21</f>
        <v>13.9</v>
      </c>
      <c r="L21" s="6">
        <f>'2004-001'!L21-'2004-002'!L21</f>
        <v>-0.09999999999999964</v>
      </c>
      <c r="M21" s="6">
        <f>'2004-001'!M21-'2004-002'!M21</f>
        <v>2.3000000000000007</v>
      </c>
    </row>
    <row r="22" spans="1:13" ht="12.75">
      <c r="A22" s="3">
        <f t="shared" si="0"/>
        <v>21</v>
      </c>
      <c r="B22" s="6">
        <f>'2004-001'!B22-'2004-002'!B22</f>
        <v>-0.9000000000000004</v>
      </c>
      <c r="C22" s="6">
        <f>'2004-001'!C22-'2004-002'!C22</f>
        <v>6.4</v>
      </c>
      <c r="D22" s="6">
        <f>'2004-001'!D22-'2004-002'!D22</f>
        <v>-0.5700000000000021</v>
      </c>
      <c r="E22" s="6">
        <f>'2004-001'!E22-'2004-002'!E22</f>
        <v>-0.7999999999999989</v>
      </c>
      <c r="F22" s="6">
        <f>'2004-001'!F22-'2004-002'!F22</f>
        <v>9.4</v>
      </c>
      <c r="G22" s="6">
        <f>'2004-001'!G22-'2004-002'!G22</f>
        <v>7.300000000000001</v>
      </c>
      <c r="H22" s="6">
        <f>'2004-001'!H22-'2004-002'!H22</f>
        <v>6.300000000000001</v>
      </c>
      <c r="I22" s="6">
        <f>'2004-001'!I22-'2004-002'!I22</f>
        <v>7.5</v>
      </c>
      <c r="J22" s="6">
        <f>'2004-001'!J22-'2004-002'!J22</f>
        <v>1.5</v>
      </c>
      <c r="K22" s="6">
        <f>'2004-001'!K22-'2004-002'!K22</f>
        <v>3.5</v>
      </c>
      <c r="L22" s="6">
        <f>'2004-001'!L22-'2004-002'!L22</f>
        <v>-0.5</v>
      </c>
      <c r="M22" s="6">
        <f>'2004-001'!M22-'2004-002'!M22</f>
        <v>1.3000000000000007</v>
      </c>
    </row>
    <row r="23" spans="1:13" ht="12.75">
      <c r="A23" s="3">
        <f t="shared" si="0"/>
        <v>22</v>
      </c>
      <c r="B23" s="6">
        <f>'2004-001'!B23-'2004-002'!B23</f>
        <v>-0.1999999999999993</v>
      </c>
      <c r="C23" s="6">
        <f>'2004-001'!C23-'2004-002'!C23</f>
        <v>6.3999999999999995</v>
      </c>
      <c r="D23" s="6">
        <f>'2004-001'!D23-'2004-002'!D23</f>
        <v>0.05000000000000071</v>
      </c>
      <c r="E23" s="6">
        <f>'2004-001'!E23-'2004-002'!E23</f>
        <v>-0.40000000000000036</v>
      </c>
      <c r="F23" s="6">
        <f>'2004-001'!F23-'2004-002'!F23</f>
        <v>10.299999999999999</v>
      </c>
      <c r="G23" s="6">
        <f>'2004-001'!G23-'2004-002'!G23</f>
        <v>5.199999999999999</v>
      </c>
      <c r="H23" s="6">
        <f>'2004-001'!H23-'2004-002'!H23</f>
        <v>5.4</v>
      </c>
      <c r="I23" s="6">
        <f>'2004-001'!I23-'2004-002'!I23</f>
        <v>7.5</v>
      </c>
      <c r="J23" s="6">
        <f>'2004-001'!J23-'2004-002'!J23</f>
        <v>0.3000000000000007</v>
      </c>
      <c r="K23" s="6">
        <f>'2004-001'!K23-'2004-002'!K23</f>
        <v>2</v>
      </c>
      <c r="L23" s="6">
        <f>'2004-001'!L23-'2004-002'!L23</f>
        <v>-1.5</v>
      </c>
      <c r="M23" s="6">
        <f>'2004-001'!M23-'2004-002'!M23</f>
        <v>0.5</v>
      </c>
    </row>
    <row r="24" spans="1:13" ht="12.75">
      <c r="A24" s="3">
        <f t="shared" si="0"/>
        <v>23</v>
      </c>
      <c r="B24" s="6">
        <f>'2004-001'!B24-'2004-002'!B24</f>
        <v>0.09999999999999964</v>
      </c>
      <c r="C24" s="6">
        <f>'2004-001'!C24-'2004-002'!C24</f>
        <v>4.3</v>
      </c>
      <c r="D24" s="6">
        <f>'2004-001'!D24-'2004-002'!D24</f>
        <v>5.0600000000000005</v>
      </c>
      <c r="E24" s="6">
        <f>'2004-001'!E24-'2004-002'!E24</f>
        <v>-0.9000000000000004</v>
      </c>
      <c r="F24" s="6">
        <f>'2004-001'!F24-'2004-002'!F24</f>
        <v>10</v>
      </c>
      <c r="G24" s="6">
        <f>'2004-001'!G24-'2004-002'!G24</f>
        <v>2.9000000000000004</v>
      </c>
      <c r="H24" s="6">
        <f>'2004-001'!H24-'2004-002'!H24</f>
        <v>4.5</v>
      </c>
      <c r="I24" s="6">
        <f>'2004-001'!I24-'2004-002'!I24</f>
        <v>7.6</v>
      </c>
      <c r="J24" s="6">
        <f>'2004-001'!J24-'2004-002'!J24</f>
        <v>0.5999999999999996</v>
      </c>
      <c r="K24" s="6">
        <f>'2004-001'!K24-'2004-002'!K24</f>
        <v>1.3000000000000007</v>
      </c>
      <c r="L24" s="6">
        <f>'2004-001'!L24-'2004-002'!L24</f>
        <v>-3</v>
      </c>
      <c r="M24" s="6">
        <f>'2004-001'!M24-'2004-002'!M24</f>
        <v>2.3</v>
      </c>
    </row>
    <row r="25" spans="1:13" ht="12.75">
      <c r="A25" s="3">
        <f t="shared" si="0"/>
        <v>24</v>
      </c>
      <c r="B25" s="6">
        <f>'2004-001'!B25-'2004-002'!B25</f>
        <v>-0.1999999999999993</v>
      </c>
      <c r="C25" s="6">
        <f>'2004-001'!C25-'2004-002'!C25</f>
        <v>6.3999999999999995</v>
      </c>
      <c r="D25" s="6">
        <f>'2004-001'!D25-'2004-002'!D25</f>
        <v>6.460000000000001</v>
      </c>
      <c r="E25" s="6">
        <f>'2004-001'!E25-'2004-002'!E25</f>
        <v>-0.8999999999999986</v>
      </c>
      <c r="F25" s="6">
        <f>'2004-001'!F25-'2004-002'!F25</f>
        <v>8.899999999999999</v>
      </c>
      <c r="G25" s="6">
        <f>'2004-001'!G25-'2004-002'!G25</f>
        <v>6.16</v>
      </c>
      <c r="H25" s="6">
        <f>'2004-001'!H25-'2004-002'!H25</f>
        <v>-1.2400000000000002</v>
      </c>
      <c r="I25" s="6">
        <f>'2004-001'!I25-'2004-002'!I25</f>
        <v>2.7</v>
      </c>
      <c r="J25" s="6">
        <f>'2004-001'!J25-'2004-002'!J25</f>
        <v>2.66</v>
      </c>
      <c r="K25" s="6">
        <f>'2004-001'!K25-'2004-002'!K25</f>
        <v>1.200000000000001</v>
      </c>
      <c r="L25" s="6">
        <f>'2004-001'!L25-'2004-002'!L25</f>
        <v>2.460000000000001</v>
      </c>
      <c r="M25" s="6">
        <f>'2004-001'!M25-'2004-002'!M25</f>
        <v>2.3999999999999995</v>
      </c>
    </row>
    <row r="26" spans="1:13" ht="12.75">
      <c r="A26" s="3">
        <f t="shared" si="0"/>
        <v>25</v>
      </c>
      <c r="B26" s="6">
        <f>'2004-001'!B26-'2004-002'!B26</f>
        <v>-0.8000000000000007</v>
      </c>
      <c r="C26" s="6">
        <f>'2004-001'!C26-'2004-002'!C26</f>
        <v>6.7</v>
      </c>
      <c r="D26" s="6">
        <f>'2004-001'!D26-'2004-002'!D26</f>
        <v>7.1000000000000005</v>
      </c>
      <c r="E26" s="6">
        <f>'2004-001'!E26-'2004-002'!E26</f>
        <v>-0.9000000000000004</v>
      </c>
      <c r="F26" s="6">
        <f>'2004-001'!F26-'2004-002'!F26</f>
        <v>10.3</v>
      </c>
      <c r="G26" s="6">
        <f>'2004-001'!G26-'2004-002'!G26</f>
        <v>5.6</v>
      </c>
      <c r="H26" s="6">
        <f>'2004-001'!H26-'2004-002'!H26</f>
        <v>4.2</v>
      </c>
      <c r="I26" s="6">
        <f>'2004-001'!I26-'2004-002'!I26</f>
        <v>0</v>
      </c>
      <c r="J26" s="6">
        <f>'2004-001'!J26-'2004-002'!J26</f>
        <v>1.3000000000000007</v>
      </c>
      <c r="K26" s="6">
        <f>'2004-001'!K26-'2004-002'!K26</f>
        <v>1.0999999999999996</v>
      </c>
      <c r="L26" s="6">
        <f>'2004-001'!L26-'2004-002'!L26</f>
        <v>0.6999999999999993</v>
      </c>
      <c r="M26" s="6">
        <f>'2004-001'!M26-'2004-002'!M26</f>
        <v>1.4000000000000004</v>
      </c>
    </row>
    <row r="27" spans="1:13" ht="12.75">
      <c r="A27" s="3">
        <f t="shared" si="0"/>
        <v>26</v>
      </c>
      <c r="B27" s="6">
        <f>'2004-001'!B27-'2004-002'!B27</f>
        <v>-1</v>
      </c>
      <c r="C27" s="6">
        <f>'2004-001'!C27-'2004-002'!C27</f>
        <v>8.299999999999999</v>
      </c>
      <c r="D27" s="6">
        <f>'2004-001'!D27-'2004-002'!D27</f>
        <v>7.199999999999999</v>
      </c>
      <c r="E27" s="6">
        <f>'2004-001'!E27-'2004-002'!E27</f>
        <v>-0.7000000000000011</v>
      </c>
      <c r="F27" s="6">
        <f>'2004-001'!F27-'2004-002'!F27</f>
        <v>13.5</v>
      </c>
      <c r="G27" s="6">
        <f>'2004-001'!G27-'2004-002'!G27</f>
        <v>7.7</v>
      </c>
      <c r="H27" s="6">
        <f>'2004-001'!H27-'2004-002'!H27</f>
        <v>7.36</v>
      </c>
      <c r="I27" s="6">
        <f>'2004-001'!I27-'2004-002'!I27</f>
        <v>0</v>
      </c>
      <c r="J27" s="6">
        <f>'2004-001'!J27-'2004-002'!J27</f>
        <v>2.299999999999999</v>
      </c>
      <c r="K27" s="6">
        <f>'2004-001'!K27-'2004-002'!K27</f>
        <v>1.5999999999999996</v>
      </c>
      <c r="L27" s="6">
        <f>'2004-001'!L27-'2004-002'!L27</f>
        <v>-1.700000000000001</v>
      </c>
      <c r="M27" s="6">
        <f>'2004-001'!M27-'2004-002'!M27</f>
        <v>0.9000000000000004</v>
      </c>
    </row>
    <row r="28" spans="1:13" ht="12.75">
      <c r="A28" s="3">
        <f t="shared" si="0"/>
        <v>27</v>
      </c>
      <c r="B28" s="6">
        <f>'2004-001'!B28-'2004-002'!B28</f>
        <v>-0.7999999999999989</v>
      </c>
      <c r="C28" s="6">
        <f>'2004-001'!C28-'2004-002'!C28</f>
        <v>7.7</v>
      </c>
      <c r="D28" s="6">
        <f>'2004-001'!D28-'2004-002'!D28</f>
        <v>7</v>
      </c>
      <c r="E28" s="6">
        <f>'2004-001'!E28-'2004-002'!E28</f>
        <v>0.09999999999999964</v>
      </c>
      <c r="F28" s="6">
        <f>'2004-001'!F28-'2004-002'!F28</f>
        <v>14</v>
      </c>
      <c r="G28" s="6">
        <f>'2004-001'!G28-'2004-002'!G28</f>
        <v>7.8999999999999995</v>
      </c>
      <c r="H28" s="6">
        <f>'2004-001'!H28-'2004-002'!H28</f>
        <v>7.3</v>
      </c>
      <c r="I28" s="6">
        <f>'2004-001'!I28-'2004-002'!I28</f>
        <v>2.8</v>
      </c>
      <c r="J28" s="6">
        <f>'2004-001'!J28-'2004-002'!J28</f>
        <v>3.5999999999999996</v>
      </c>
      <c r="K28" s="6">
        <f>'2004-001'!K28-'2004-002'!K28</f>
        <v>1.4000000000000004</v>
      </c>
      <c r="L28" s="6">
        <f>'2004-001'!L28-'2004-002'!L28</f>
        <v>-2.3999999999999986</v>
      </c>
      <c r="M28" s="6">
        <f>'2004-001'!M28-'2004-002'!M28</f>
        <v>3.3000000000000007</v>
      </c>
    </row>
    <row r="29" spans="1:13" ht="12.75">
      <c r="A29" s="3">
        <f t="shared" si="0"/>
        <v>28</v>
      </c>
      <c r="B29" s="6">
        <f>'2004-001'!B29-'2004-002'!B29</f>
        <v>-0.29999999999999893</v>
      </c>
      <c r="C29" s="6">
        <f>'2004-001'!C29-'2004-002'!C29</f>
        <v>7.000000000000001</v>
      </c>
      <c r="D29" s="6">
        <f>'2004-001'!D29-'2004-002'!D29</f>
        <v>6.199999999999999</v>
      </c>
      <c r="E29" s="6">
        <f>'2004-001'!E29-'2004-002'!E29</f>
        <v>1.3999999999999986</v>
      </c>
      <c r="F29" s="6">
        <f>'2004-001'!F29-'2004-002'!F29</f>
        <v>15.9</v>
      </c>
      <c r="G29" s="6">
        <f>'2004-001'!G29-'2004-002'!G29</f>
        <v>1.7999999999999998</v>
      </c>
      <c r="H29" s="6">
        <f>'2004-001'!H29-'2004-002'!H29</f>
        <v>7.4</v>
      </c>
      <c r="I29" s="6">
        <f>'2004-001'!I29-'2004-002'!I29</f>
        <v>10.5</v>
      </c>
      <c r="J29" s="6">
        <f>'2004-001'!J29-'2004-002'!J29</f>
        <v>2.1999999999999993</v>
      </c>
      <c r="K29" s="6">
        <f>'2004-001'!K29-'2004-002'!K29</f>
        <v>12.2</v>
      </c>
      <c r="L29" s="6">
        <f>'2004-001'!L29-'2004-002'!L29</f>
        <v>-2.5</v>
      </c>
      <c r="M29" s="6">
        <f>'2004-001'!M29-'2004-002'!M29</f>
        <v>2.3999999999999995</v>
      </c>
    </row>
    <row r="30" spans="1:13" ht="12.75">
      <c r="A30" s="3">
        <f t="shared" si="0"/>
        <v>29</v>
      </c>
      <c r="B30" s="6">
        <f>'2004-001'!B30-'2004-002'!B30</f>
        <v>0.5</v>
      </c>
      <c r="C30" s="6">
        <f>'2004-001'!C30-'2004-002'!C30</f>
        <v>7.4</v>
      </c>
      <c r="D30" s="6">
        <f>'2004-001'!D30-'2004-002'!D30</f>
        <v>6.5</v>
      </c>
      <c r="E30" s="6">
        <f>'2004-001'!E30-'2004-002'!E30</f>
        <v>2.3000000000000007</v>
      </c>
      <c r="F30" s="6">
        <f>'2004-001'!F30-'2004-002'!F30</f>
        <v>10.8</v>
      </c>
      <c r="G30" s="6">
        <f>'2004-001'!G30-'2004-002'!G30</f>
        <v>12.799999999999999</v>
      </c>
      <c r="H30" s="6">
        <f>'2004-001'!H30-'2004-002'!H30</f>
        <v>7.7</v>
      </c>
      <c r="I30" s="6">
        <f>'2004-001'!I30-'2004-002'!I30</f>
        <v>15.1</v>
      </c>
      <c r="J30" s="6">
        <f>'2004-001'!J30-'2004-002'!J30</f>
        <v>3.8000000000000007</v>
      </c>
      <c r="K30" s="6">
        <f>'2004-001'!K30-'2004-002'!K30</f>
        <v>12.3</v>
      </c>
      <c r="L30" s="6">
        <f>'2004-001'!L30-'2004-002'!L30</f>
        <v>-1.5</v>
      </c>
      <c r="M30" s="6">
        <f>'2004-001'!M30-'2004-002'!M30</f>
        <v>0.8000000000000007</v>
      </c>
    </row>
    <row r="31" spans="1:13" ht="12.75">
      <c r="A31" s="3">
        <f t="shared" si="0"/>
        <v>30</v>
      </c>
      <c r="B31" s="6">
        <f>'2004-001'!B31-'2004-002'!B31</f>
        <v>0.7000000000000011</v>
      </c>
      <c r="C31" s="6">
        <f>'2004-001'!C31-'2004-002'!C31</f>
        <v>0</v>
      </c>
      <c r="D31" s="6">
        <f>'2004-001'!D31-'2004-002'!D31</f>
        <v>7.200000000000001</v>
      </c>
      <c r="E31" s="6">
        <f>'2004-001'!E31-'2004-002'!E31</f>
        <v>2.8999999999999995</v>
      </c>
      <c r="F31" s="6">
        <f>'2004-001'!F31-'2004-002'!F31</f>
        <v>8.8</v>
      </c>
      <c r="G31" s="6">
        <f>'2004-001'!G31-'2004-002'!G31</f>
        <v>1.4</v>
      </c>
      <c r="H31" s="6">
        <f>'2004-001'!H31-'2004-002'!H31</f>
        <v>7.8</v>
      </c>
      <c r="I31" s="6">
        <f>'2004-001'!I31-'2004-002'!I31</f>
        <v>10.8</v>
      </c>
      <c r="J31" s="6">
        <f>'2004-001'!J31-'2004-002'!J31</f>
        <v>7.4</v>
      </c>
      <c r="K31" s="6">
        <f>'2004-001'!K31-'2004-002'!K31</f>
        <v>12.3</v>
      </c>
      <c r="L31" s="6">
        <f>'2004-001'!L31-'2004-002'!L31</f>
        <v>-1.5</v>
      </c>
      <c r="M31" s="6">
        <f>'2004-001'!M31-'2004-002'!M31</f>
        <v>-0.09999999999999964</v>
      </c>
    </row>
    <row r="32" spans="1:13" ht="12.75">
      <c r="A32" s="3">
        <v>31</v>
      </c>
      <c r="B32" s="6">
        <f>'2004-001'!B32-'2004-002'!B32</f>
        <v>0.09999999999999964</v>
      </c>
      <c r="C32" s="6">
        <f>'2004-001'!C32-'2004-002'!C32</f>
        <v>0</v>
      </c>
      <c r="D32" s="6">
        <f>'2004-001'!D32-'2004-002'!D32</f>
        <v>6.800000000000001</v>
      </c>
      <c r="E32" s="6">
        <f>'2004-001'!E32-'2004-002'!E32</f>
        <v>0</v>
      </c>
      <c r="F32" s="6">
        <f>'2004-001'!F32-'2004-002'!F32</f>
        <v>6.699999999999999</v>
      </c>
      <c r="G32" s="6">
        <f>'2004-001'!G32-'2004-002'!G32</f>
        <v>0</v>
      </c>
      <c r="H32" s="6">
        <f>'2004-001'!H32-'2004-002'!H32</f>
        <v>7.5</v>
      </c>
      <c r="I32" s="6">
        <f>'2004-001'!I32-'2004-002'!I32</f>
        <v>11</v>
      </c>
      <c r="J32" s="6">
        <f>'2004-001'!J32-'2004-002'!J32</f>
        <v>0</v>
      </c>
      <c r="K32" s="6">
        <f>'2004-001'!K32-'2004-002'!K32</f>
        <v>12.9</v>
      </c>
      <c r="L32" s="6">
        <f>'2004-001'!L32-'2004-002'!L32</f>
        <v>0</v>
      </c>
      <c r="M32" s="6">
        <f>'2004-001'!M32-'2004-002'!M32</f>
        <v>0</v>
      </c>
    </row>
    <row r="36" spans="1:13" ht="12.75">
      <c r="A36" s="3">
        <v>2004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</row>
    <row r="37" spans="1:13" ht="12.75">
      <c r="A37" s="3">
        <v>1</v>
      </c>
      <c r="B37">
        <f aca="true" t="shared" si="1" ref="B37:M37">(B2*3.7854)*4.205</f>
        <v>87.54683850000002</v>
      </c>
      <c r="C37">
        <f t="shared" si="1"/>
        <v>52.52810310000001</v>
      </c>
      <c r="D37">
        <f t="shared" si="1"/>
        <v>60.48690660000002</v>
      </c>
      <c r="E37">
        <f t="shared" si="1"/>
        <v>108.23972759999998</v>
      </c>
      <c r="F37">
        <f t="shared" si="1"/>
        <v>58.89514589999999</v>
      </c>
      <c r="G37">
        <f t="shared" si="1"/>
        <v>87.54683850000004</v>
      </c>
      <c r="H37">
        <f t="shared" si="1"/>
        <v>125.74909530000002</v>
      </c>
      <c r="I37">
        <f t="shared" si="1"/>
        <v>113.0150097</v>
      </c>
      <c r="J37">
        <f t="shared" si="1"/>
        <v>87.54683849999999</v>
      </c>
      <c r="K37">
        <f t="shared" si="1"/>
        <v>168.7266342</v>
      </c>
      <c r="L37">
        <f t="shared" si="1"/>
        <v>30.24345330000001</v>
      </c>
      <c r="M37">
        <f t="shared" si="1"/>
        <v>-28.65169260000001</v>
      </c>
    </row>
    <row r="38" spans="1:13" ht="12.75">
      <c r="A38" s="3">
        <f aca="true" t="shared" si="2" ref="A38:A66">A39-1</f>
        <v>2</v>
      </c>
      <c r="B38">
        <f aca="true" t="shared" si="3" ref="B38:M38">(B3*3.7854)*4.205</f>
        <v>22.284649800000008</v>
      </c>
      <c r="C38">
        <f t="shared" si="3"/>
        <v>57.303385199999994</v>
      </c>
      <c r="D38">
        <f t="shared" si="3"/>
        <v>50.936342399999994</v>
      </c>
      <c r="E38">
        <f t="shared" si="3"/>
        <v>100.28092410000001</v>
      </c>
      <c r="F38">
        <f t="shared" si="3"/>
        <v>60.486906600000005</v>
      </c>
      <c r="G38">
        <f t="shared" si="3"/>
        <v>114.60677040000002</v>
      </c>
      <c r="H38">
        <f t="shared" si="3"/>
        <v>93.91388130000001</v>
      </c>
      <c r="I38">
        <f t="shared" si="3"/>
        <v>113.0150097</v>
      </c>
      <c r="J38">
        <f t="shared" si="3"/>
        <v>138.4831809</v>
      </c>
      <c r="K38">
        <f t="shared" si="3"/>
        <v>149.6255058</v>
      </c>
      <c r="L38">
        <f t="shared" si="3"/>
        <v>14.325846300000006</v>
      </c>
      <c r="M38">
        <f t="shared" si="3"/>
        <v>-28.65169260000001</v>
      </c>
    </row>
    <row r="39" spans="1:13" ht="12.75">
      <c r="A39" s="3">
        <f t="shared" si="2"/>
        <v>3</v>
      </c>
      <c r="B39">
        <f aca="true" t="shared" si="4" ref="B39:M39">(B4*3.7854)*4.205</f>
        <v>14.325846300000006</v>
      </c>
      <c r="C39">
        <f t="shared" si="4"/>
        <v>41.3857782</v>
      </c>
      <c r="D39">
        <f t="shared" si="4"/>
        <v>-3.1835214000000174</v>
      </c>
      <c r="E39">
        <f t="shared" si="4"/>
        <v>95.50564200000001</v>
      </c>
      <c r="F39">
        <f t="shared" si="4"/>
        <v>54.11986379999999</v>
      </c>
      <c r="G39">
        <f t="shared" si="4"/>
        <v>114.60677040000002</v>
      </c>
      <c r="H39">
        <f t="shared" si="4"/>
        <v>71.6292315</v>
      </c>
      <c r="I39">
        <f t="shared" si="4"/>
        <v>117.7902918</v>
      </c>
      <c r="J39">
        <f t="shared" si="4"/>
        <v>128.9326167</v>
      </c>
      <c r="K39">
        <f t="shared" si="4"/>
        <v>127.340856</v>
      </c>
      <c r="L39">
        <f t="shared" si="4"/>
        <v>11.14232489999999</v>
      </c>
      <c r="M39">
        <f t="shared" si="4"/>
        <v>-1.5917606999999945</v>
      </c>
    </row>
    <row r="40" spans="1:13" ht="12.75">
      <c r="A40" s="3">
        <f t="shared" si="2"/>
        <v>4</v>
      </c>
      <c r="B40">
        <f aca="true" t="shared" si="5" ref="B40:M40">(B5*3.7854)*4.205</f>
        <v>17.509367699999995</v>
      </c>
      <c r="C40">
        <f t="shared" si="5"/>
        <v>50.93634240000002</v>
      </c>
      <c r="D40">
        <f t="shared" si="5"/>
        <v>80.22473928000002</v>
      </c>
      <c r="E40">
        <f t="shared" si="5"/>
        <v>89.1385992</v>
      </c>
      <c r="F40">
        <f t="shared" si="5"/>
        <v>35.018735400000004</v>
      </c>
      <c r="G40">
        <f t="shared" si="5"/>
        <v>151.21726650000002</v>
      </c>
      <c r="H40">
        <f t="shared" si="5"/>
        <v>65.26218870000001</v>
      </c>
      <c r="I40">
        <f t="shared" si="5"/>
        <v>117.7902918</v>
      </c>
      <c r="J40">
        <f t="shared" si="5"/>
        <v>138.4831809</v>
      </c>
      <c r="K40">
        <f t="shared" si="5"/>
        <v>128.93261669999998</v>
      </c>
      <c r="L40">
        <f t="shared" si="5"/>
        <v>11.14232489999999</v>
      </c>
      <c r="M40">
        <f t="shared" si="5"/>
        <v>11.14232489999999</v>
      </c>
    </row>
    <row r="41" spans="1:13" ht="12.75">
      <c r="A41" s="3">
        <f t="shared" si="2"/>
        <v>5</v>
      </c>
      <c r="B41">
        <f aca="true" t="shared" si="6" ref="B41:M41">(B6*3.7854)*4.205</f>
        <v>-3.1835214000000174</v>
      </c>
      <c r="C41">
        <f t="shared" si="6"/>
        <v>50.936342399999994</v>
      </c>
      <c r="D41">
        <f t="shared" si="6"/>
        <v>57.78091340999998</v>
      </c>
      <c r="E41">
        <f t="shared" si="6"/>
        <v>89.1385992</v>
      </c>
      <c r="F41">
        <f t="shared" si="6"/>
        <v>55.71162450000002</v>
      </c>
      <c r="G41">
        <f t="shared" si="6"/>
        <v>192.6030447</v>
      </c>
      <c r="H41">
        <f t="shared" si="6"/>
        <v>90.7303599</v>
      </c>
      <c r="I41">
        <f t="shared" si="6"/>
        <v>119.3820525</v>
      </c>
      <c r="J41">
        <f t="shared" si="6"/>
        <v>133.7078988</v>
      </c>
      <c r="K41">
        <f t="shared" si="6"/>
        <v>128.93261669999998</v>
      </c>
      <c r="L41">
        <f t="shared" si="6"/>
        <v>9.550564199999995</v>
      </c>
      <c r="M41">
        <f t="shared" si="6"/>
        <v>31.835214</v>
      </c>
    </row>
    <row r="42" spans="1:13" ht="12.75">
      <c r="A42" s="3">
        <f t="shared" si="2"/>
        <v>6</v>
      </c>
      <c r="B42">
        <f aca="true" t="shared" si="7" ref="B42:M42">(B7*3.7854)*4.205</f>
        <v>28.65169260000001</v>
      </c>
      <c r="C42">
        <f t="shared" si="7"/>
        <v>54.11986379999999</v>
      </c>
      <c r="D42">
        <f t="shared" si="7"/>
        <v>-160.560901809</v>
      </c>
      <c r="E42">
        <f t="shared" si="7"/>
        <v>77.99627430000001</v>
      </c>
      <c r="F42">
        <f t="shared" si="7"/>
        <v>90.73035990000001</v>
      </c>
      <c r="G42">
        <f t="shared" si="7"/>
        <v>366.104961</v>
      </c>
      <c r="H42">
        <f t="shared" si="7"/>
        <v>106.6479669</v>
      </c>
      <c r="I42">
        <f t="shared" si="7"/>
        <v>106.64796690000001</v>
      </c>
      <c r="J42">
        <f t="shared" si="7"/>
        <v>151.21726649999997</v>
      </c>
      <c r="K42">
        <f t="shared" si="7"/>
        <v>127.340856</v>
      </c>
      <c r="L42">
        <f t="shared" si="7"/>
        <v>9.550564199999995</v>
      </c>
      <c r="M42">
        <f t="shared" si="7"/>
        <v>42.97753890000001</v>
      </c>
    </row>
    <row r="43" spans="1:13" ht="12.75">
      <c r="A43" s="3">
        <f t="shared" si="2"/>
        <v>7</v>
      </c>
      <c r="B43">
        <f aca="true" t="shared" si="8" ref="B43:M43">(B8*3.7854)*4.205</f>
        <v>27.059931899999988</v>
      </c>
      <c r="C43">
        <f t="shared" si="8"/>
        <v>44.5692996</v>
      </c>
      <c r="D43">
        <f t="shared" si="8"/>
        <v>-131.47943382</v>
      </c>
      <c r="E43">
        <f t="shared" si="8"/>
        <v>62.078667300000006</v>
      </c>
      <c r="F43">
        <f t="shared" si="8"/>
        <v>101.8726848</v>
      </c>
      <c r="G43">
        <f t="shared" si="8"/>
        <v>213.2959338</v>
      </c>
      <c r="H43">
        <f t="shared" si="8"/>
        <v>127.81838421000003</v>
      </c>
      <c r="I43">
        <f t="shared" si="8"/>
        <v>103.4644455</v>
      </c>
      <c r="J43">
        <f t="shared" si="8"/>
        <v>162.35959140000003</v>
      </c>
      <c r="K43">
        <f t="shared" si="8"/>
        <v>100.28092410000001</v>
      </c>
      <c r="L43">
        <f t="shared" si="8"/>
        <v>7.9588035</v>
      </c>
      <c r="M43">
        <f t="shared" si="8"/>
        <v>49.34458169999999</v>
      </c>
    </row>
    <row r="44" spans="1:13" ht="12.75">
      <c r="A44" s="3">
        <f t="shared" si="2"/>
        <v>8</v>
      </c>
      <c r="B44">
        <f aca="true" t="shared" si="9" ref="B44:M44">(B9*3.7854)*4.205</f>
        <v>9.550564199999995</v>
      </c>
      <c r="C44">
        <f t="shared" si="9"/>
        <v>38.20225680000001</v>
      </c>
      <c r="D44">
        <f t="shared" si="9"/>
        <v>-109.67231223</v>
      </c>
      <c r="E44">
        <f t="shared" si="9"/>
        <v>62.07866729999999</v>
      </c>
      <c r="F44">
        <f t="shared" si="9"/>
        <v>92.32212059999999</v>
      </c>
      <c r="G44">
        <f t="shared" si="9"/>
        <v>237.17234430000002</v>
      </c>
      <c r="H44">
        <f t="shared" si="9"/>
        <v>95.505642</v>
      </c>
      <c r="I44">
        <f t="shared" si="9"/>
        <v>101.87268480000002</v>
      </c>
      <c r="J44">
        <f t="shared" si="9"/>
        <v>175.093677</v>
      </c>
      <c r="K44">
        <f t="shared" si="9"/>
        <v>87.5468385</v>
      </c>
      <c r="L44">
        <f t="shared" si="9"/>
        <v>12.734085599999982</v>
      </c>
      <c r="M44">
        <f t="shared" si="9"/>
        <v>-17.509367700000023</v>
      </c>
    </row>
    <row r="45" spans="1:13" ht="12.75">
      <c r="A45" s="3">
        <f t="shared" si="2"/>
        <v>9</v>
      </c>
      <c r="B45">
        <f aca="true" t="shared" si="10" ref="B45:M45">(B10*3.7854)*4.205</f>
        <v>20.692889100000013</v>
      </c>
      <c r="C45">
        <f t="shared" si="10"/>
        <v>55.711624500000006</v>
      </c>
      <c r="D45">
        <f t="shared" si="10"/>
        <v>-103.4644455</v>
      </c>
      <c r="E45">
        <f t="shared" si="10"/>
        <v>58.8951459</v>
      </c>
      <c r="F45">
        <f t="shared" si="10"/>
        <v>85.95507780000001</v>
      </c>
      <c r="G45">
        <f t="shared" si="10"/>
        <v>273.7828404</v>
      </c>
      <c r="H45">
        <f t="shared" si="10"/>
        <v>103.4644455</v>
      </c>
      <c r="I45">
        <f t="shared" si="10"/>
        <v>103.4644455</v>
      </c>
      <c r="J45">
        <f t="shared" si="10"/>
        <v>249.9064299</v>
      </c>
      <c r="K45">
        <f t="shared" si="10"/>
        <v>124.1573346</v>
      </c>
      <c r="L45">
        <f t="shared" si="10"/>
        <v>12.734085599999982</v>
      </c>
      <c r="M45">
        <f t="shared" si="10"/>
        <v>-12.734085599999982</v>
      </c>
    </row>
    <row r="46" spans="1:13" ht="12.75">
      <c r="A46" s="3">
        <f t="shared" si="2"/>
        <v>10</v>
      </c>
      <c r="B46">
        <f aca="true" t="shared" si="11" ref="B46:M46">(B11*3.7854)*4.205</f>
        <v>15.917607</v>
      </c>
      <c r="C46">
        <f t="shared" si="11"/>
        <v>38.20225680000001</v>
      </c>
      <c r="D46">
        <f t="shared" si="11"/>
        <v>-69.08241437999997</v>
      </c>
      <c r="E46">
        <f t="shared" si="11"/>
        <v>41.3857782</v>
      </c>
      <c r="F46">
        <f t="shared" si="11"/>
        <v>90.73035990000001</v>
      </c>
      <c r="G46">
        <f t="shared" si="11"/>
        <v>261.0487548</v>
      </c>
      <c r="H46">
        <f t="shared" si="11"/>
        <v>100.2809241</v>
      </c>
      <c r="I46">
        <f t="shared" si="11"/>
        <v>109.8314883</v>
      </c>
      <c r="J46">
        <f t="shared" si="11"/>
        <v>265.8240369</v>
      </c>
      <c r="K46">
        <f t="shared" si="11"/>
        <v>141.6667023</v>
      </c>
      <c r="L46">
        <f t="shared" si="11"/>
        <v>124.1573346</v>
      </c>
      <c r="M46">
        <f t="shared" si="11"/>
        <v>-9.550564199999995</v>
      </c>
    </row>
    <row r="47" spans="1:13" ht="12.75">
      <c r="A47" s="3">
        <f t="shared" si="2"/>
        <v>11</v>
      </c>
      <c r="B47">
        <f aca="true" t="shared" si="12" ref="B47:M47">(B12*3.7854)*4.205</f>
        <v>20.692889099999984</v>
      </c>
      <c r="C47">
        <f t="shared" si="12"/>
        <v>42.97753889999999</v>
      </c>
      <c r="D47">
        <f t="shared" si="12"/>
        <v>-27.059931900000045</v>
      </c>
      <c r="E47">
        <f t="shared" si="12"/>
        <v>20.692889100000013</v>
      </c>
      <c r="F47">
        <f t="shared" si="12"/>
        <v>101.87268480000002</v>
      </c>
      <c r="G47">
        <f t="shared" si="12"/>
        <v>237.1723443</v>
      </c>
      <c r="H47">
        <f t="shared" si="12"/>
        <v>103.4644455</v>
      </c>
      <c r="I47">
        <f t="shared" si="12"/>
        <v>113.0150097</v>
      </c>
      <c r="J47">
        <f t="shared" si="12"/>
        <v>280.14988320000003</v>
      </c>
      <c r="K47">
        <f t="shared" si="12"/>
        <v>143.258463</v>
      </c>
      <c r="L47">
        <f t="shared" si="12"/>
        <v>11.14232489999999</v>
      </c>
      <c r="M47">
        <f t="shared" si="12"/>
        <v>1.5917607000000227</v>
      </c>
    </row>
    <row r="48" spans="1:13" ht="12.75">
      <c r="A48" s="3">
        <f t="shared" si="2"/>
        <v>12</v>
      </c>
      <c r="B48">
        <f aca="true" t="shared" si="13" ref="B48:M48">(B13*3.7854)*4.205</f>
        <v>7.9588035</v>
      </c>
      <c r="C48">
        <f t="shared" si="13"/>
        <v>47.75282099999999</v>
      </c>
      <c r="D48">
        <f t="shared" si="13"/>
        <v>-11.619853110000006</v>
      </c>
      <c r="E48">
        <f t="shared" si="13"/>
        <v>11.14232489999999</v>
      </c>
      <c r="F48">
        <f t="shared" si="13"/>
        <v>108.2397276</v>
      </c>
      <c r="G48">
        <f t="shared" si="13"/>
        <v>230.80530149999998</v>
      </c>
      <c r="H48">
        <f t="shared" si="13"/>
        <v>109.83148829999999</v>
      </c>
      <c r="I48">
        <f t="shared" si="13"/>
        <v>117.7902918</v>
      </c>
      <c r="J48">
        <f t="shared" si="13"/>
        <v>286.516926</v>
      </c>
      <c r="K48">
        <f t="shared" si="13"/>
        <v>141.6667023</v>
      </c>
      <c r="L48">
        <f t="shared" si="13"/>
        <v>11.142324900000018</v>
      </c>
      <c r="M48">
        <f t="shared" si="13"/>
        <v>11.14232489999999</v>
      </c>
    </row>
    <row r="49" spans="1:13" ht="12.75">
      <c r="A49" s="3">
        <f t="shared" si="2"/>
        <v>13</v>
      </c>
      <c r="B49">
        <f aca="true" t="shared" si="14" ref="B49:M49">(B14*3.7854)*4.205</f>
        <v>15.917607</v>
      </c>
      <c r="C49">
        <f t="shared" si="14"/>
        <v>25.46817120000002</v>
      </c>
      <c r="D49">
        <f t="shared" si="14"/>
        <v>0.9550564200000363</v>
      </c>
      <c r="E49">
        <f t="shared" si="14"/>
        <v>27.05993190000002</v>
      </c>
      <c r="F49">
        <f t="shared" si="14"/>
        <v>105.0562062</v>
      </c>
      <c r="G49">
        <f t="shared" si="14"/>
        <v>208.5206517</v>
      </c>
      <c r="H49">
        <f t="shared" si="14"/>
        <v>118.74534822</v>
      </c>
      <c r="I49">
        <f t="shared" si="14"/>
        <v>120.97381320000001</v>
      </c>
      <c r="J49">
        <f t="shared" si="14"/>
        <v>296.0674902</v>
      </c>
      <c r="K49">
        <f t="shared" si="14"/>
        <v>127.340856</v>
      </c>
      <c r="L49">
        <f t="shared" si="14"/>
        <v>9.550564199999995</v>
      </c>
      <c r="M49">
        <f t="shared" si="14"/>
        <v>23.876410500000002</v>
      </c>
    </row>
    <row r="50" spans="1:13" ht="12.75">
      <c r="A50" s="3">
        <f t="shared" si="2"/>
        <v>14</v>
      </c>
      <c r="B50">
        <f aca="true" t="shared" si="15" ref="B50:M50">(B15*3.7854)*4.205</f>
        <v>3.1835214000000174</v>
      </c>
      <c r="C50">
        <f t="shared" si="15"/>
        <v>35.01873539999999</v>
      </c>
      <c r="D50">
        <f t="shared" si="15"/>
        <v>12.73408560000001</v>
      </c>
      <c r="E50">
        <f t="shared" si="15"/>
        <v>27.05993190000002</v>
      </c>
      <c r="F50">
        <f t="shared" si="15"/>
        <v>101.87268480000002</v>
      </c>
      <c r="G50">
        <f t="shared" si="15"/>
        <v>195.78656610000002</v>
      </c>
      <c r="H50">
        <f t="shared" si="15"/>
        <v>125.74909530000002</v>
      </c>
      <c r="I50">
        <f t="shared" si="15"/>
        <v>124.1573346</v>
      </c>
      <c r="J50">
        <f t="shared" si="15"/>
        <v>238.764105</v>
      </c>
      <c r="K50">
        <f t="shared" si="15"/>
        <v>117.7902918</v>
      </c>
      <c r="L50">
        <f t="shared" si="15"/>
        <v>11.142324900000018</v>
      </c>
      <c r="M50">
        <f t="shared" si="15"/>
        <v>36.6104961</v>
      </c>
    </row>
    <row r="51" spans="1:13" ht="12.75">
      <c r="A51" s="3">
        <f t="shared" si="2"/>
        <v>15</v>
      </c>
      <c r="B51">
        <f aca="true" t="shared" si="16" ref="B51:M51">(B16*3.7854)*4.205</f>
        <v>6.367042799999978</v>
      </c>
      <c r="C51">
        <f t="shared" si="16"/>
        <v>55.711624500000006</v>
      </c>
      <c r="D51">
        <f t="shared" si="16"/>
        <v>19.10112839999999</v>
      </c>
      <c r="E51">
        <f t="shared" si="16"/>
        <v>-55.711624500000006</v>
      </c>
      <c r="F51">
        <f t="shared" si="16"/>
        <v>82.7715564</v>
      </c>
      <c r="G51">
        <f t="shared" si="16"/>
        <v>168.72663419999998</v>
      </c>
      <c r="H51">
        <f t="shared" si="16"/>
        <v>128.93261669999998</v>
      </c>
      <c r="I51">
        <f t="shared" si="16"/>
        <v>128.93261669999998</v>
      </c>
      <c r="J51">
        <f t="shared" si="16"/>
        <v>200.5618482</v>
      </c>
      <c r="K51">
        <f t="shared" si="16"/>
        <v>138.4831809</v>
      </c>
      <c r="L51">
        <f t="shared" si="16"/>
        <v>4.775282100000012</v>
      </c>
      <c r="M51">
        <f t="shared" si="16"/>
        <v>19.10112839999999</v>
      </c>
    </row>
    <row r="52" spans="1:13" ht="12.75">
      <c r="A52" s="3">
        <f t="shared" si="2"/>
        <v>16</v>
      </c>
      <c r="B52">
        <f aca="true" t="shared" si="17" ref="B52:M52">(B17*3.7854)*4.205</f>
        <v>9.550564199999995</v>
      </c>
      <c r="C52">
        <f t="shared" si="17"/>
        <v>39.7940175</v>
      </c>
      <c r="D52">
        <f t="shared" si="17"/>
        <v>1.5917607000000227</v>
      </c>
      <c r="E52">
        <f t="shared" si="17"/>
        <v>-136.89142019999997</v>
      </c>
      <c r="F52">
        <f t="shared" si="17"/>
        <v>74.8127529</v>
      </c>
      <c r="G52">
        <f t="shared" si="17"/>
        <v>200.5618482</v>
      </c>
      <c r="H52">
        <f t="shared" si="17"/>
        <v>115.40265075</v>
      </c>
      <c r="I52">
        <f t="shared" si="17"/>
        <v>127.340856</v>
      </c>
      <c r="J52">
        <f t="shared" si="17"/>
        <v>189.4195233</v>
      </c>
      <c r="K52">
        <f t="shared" si="17"/>
        <v>84.36331710000002</v>
      </c>
      <c r="L52">
        <f t="shared" si="17"/>
        <v>6.367042800000005</v>
      </c>
      <c r="M52">
        <f t="shared" si="17"/>
        <v>28.65169260000001</v>
      </c>
    </row>
    <row r="53" spans="1:13" ht="12.75">
      <c r="A53" s="3">
        <f t="shared" si="2"/>
        <v>17</v>
      </c>
      <c r="B53">
        <f aca="true" t="shared" si="18" ref="B53:M53">(B18*3.7854)*4.205</f>
        <v>-12.73408560000001</v>
      </c>
      <c r="C53">
        <f t="shared" si="18"/>
        <v>58.89514590000002</v>
      </c>
      <c r="D53">
        <f t="shared" si="18"/>
        <v>-31.835214</v>
      </c>
      <c r="E53">
        <f t="shared" si="18"/>
        <v>-119.3820525</v>
      </c>
      <c r="F53">
        <f t="shared" si="18"/>
        <v>73.2209922</v>
      </c>
      <c r="G53">
        <f t="shared" si="18"/>
        <v>176.6854377</v>
      </c>
      <c r="H53">
        <f t="shared" si="18"/>
        <v>66.85394939999999</v>
      </c>
      <c r="I53">
        <f t="shared" si="18"/>
        <v>133.7078988</v>
      </c>
      <c r="J53">
        <f t="shared" si="18"/>
        <v>171.91015560000002</v>
      </c>
      <c r="K53">
        <f t="shared" si="18"/>
        <v>89.1385992</v>
      </c>
      <c r="L53">
        <f t="shared" si="18"/>
        <v>0</v>
      </c>
      <c r="M53">
        <f t="shared" si="18"/>
        <v>35.01873539999999</v>
      </c>
    </row>
    <row r="54" spans="1:13" ht="12.75">
      <c r="A54" s="3">
        <f t="shared" si="2"/>
        <v>18</v>
      </c>
      <c r="B54">
        <f aca="true" t="shared" si="19" ref="B54:M54">(B19*3.7854)*4.205</f>
        <v>-4.775282099999983</v>
      </c>
      <c r="C54">
        <f t="shared" si="19"/>
        <v>77.99627430000001</v>
      </c>
      <c r="D54">
        <f t="shared" si="19"/>
        <v>11.14232489999999</v>
      </c>
      <c r="E54">
        <f t="shared" si="19"/>
        <v>-101.87268479999999</v>
      </c>
      <c r="F54">
        <f t="shared" si="19"/>
        <v>77.99627430000001</v>
      </c>
      <c r="G54">
        <f t="shared" si="19"/>
        <v>167.1348735</v>
      </c>
      <c r="H54">
        <f t="shared" si="19"/>
        <v>49.34458169999999</v>
      </c>
      <c r="I54">
        <f t="shared" si="19"/>
        <v>135.2996595</v>
      </c>
      <c r="J54">
        <f t="shared" si="19"/>
        <v>122.56557389999999</v>
      </c>
      <c r="K54">
        <f t="shared" si="19"/>
        <v>154.40078789999998</v>
      </c>
      <c r="L54">
        <f t="shared" si="19"/>
        <v>0</v>
      </c>
      <c r="M54">
        <f t="shared" si="19"/>
        <v>39.7940175</v>
      </c>
    </row>
    <row r="55" spans="1:13" ht="12.75">
      <c r="A55" s="3">
        <f t="shared" si="2"/>
        <v>19</v>
      </c>
      <c r="B55">
        <f aca="true" t="shared" si="20" ref="B55:M55">(B20*3.7854)*4.205</f>
        <v>0</v>
      </c>
      <c r="C55">
        <f t="shared" si="20"/>
        <v>143.258463</v>
      </c>
      <c r="D55">
        <f t="shared" si="20"/>
        <v>17.827719840000018</v>
      </c>
      <c r="E55">
        <f t="shared" si="20"/>
        <v>-81.1797957</v>
      </c>
      <c r="F55">
        <f t="shared" si="20"/>
        <v>103.4644455</v>
      </c>
      <c r="G55">
        <f t="shared" si="20"/>
        <v>157.5843093</v>
      </c>
      <c r="H55">
        <f t="shared" si="20"/>
        <v>44.56929959999998</v>
      </c>
      <c r="I55">
        <f t="shared" si="20"/>
        <v>133.7078988</v>
      </c>
      <c r="J55">
        <f t="shared" si="20"/>
        <v>92.32212060000002</v>
      </c>
      <c r="K55">
        <f t="shared" si="20"/>
        <v>208.5206517</v>
      </c>
      <c r="L55">
        <f t="shared" si="20"/>
        <v>0</v>
      </c>
      <c r="M55">
        <f t="shared" si="20"/>
        <v>50.936342399999994</v>
      </c>
    </row>
    <row r="56" spans="1:13" ht="12.75">
      <c r="A56" s="3">
        <f t="shared" si="2"/>
        <v>20</v>
      </c>
      <c r="B56">
        <f aca="true" t="shared" si="21" ref="B56:M56">(B21*3.7854)*4.205</f>
        <v>-12.734085599999982</v>
      </c>
      <c r="C56">
        <f t="shared" si="21"/>
        <v>93.91388129999999</v>
      </c>
      <c r="D56">
        <f t="shared" si="21"/>
        <v>9.073035990000005</v>
      </c>
      <c r="E56">
        <f t="shared" si="21"/>
        <v>-36.61049610000001</v>
      </c>
      <c r="F56">
        <f t="shared" si="21"/>
        <v>128.93261669999998</v>
      </c>
      <c r="G56">
        <f t="shared" si="21"/>
        <v>135.2996595</v>
      </c>
      <c r="H56">
        <f t="shared" si="21"/>
        <v>100.28092410000001</v>
      </c>
      <c r="I56">
        <f t="shared" si="21"/>
        <v>125.74909530000002</v>
      </c>
      <c r="J56">
        <f t="shared" si="21"/>
        <v>63.670428</v>
      </c>
      <c r="K56">
        <f t="shared" si="21"/>
        <v>221.25473730000002</v>
      </c>
      <c r="L56">
        <f t="shared" si="21"/>
        <v>-1.5917606999999945</v>
      </c>
      <c r="M56">
        <f t="shared" si="21"/>
        <v>36.61049610000001</v>
      </c>
    </row>
    <row r="57" spans="1:13" ht="12.75">
      <c r="A57" s="3">
        <f t="shared" si="2"/>
        <v>21</v>
      </c>
      <c r="B57">
        <f aca="true" t="shared" si="22" ref="B57:M57">(B22*3.7854)*4.205</f>
        <v>-14.325846300000006</v>
      </c>
      <c r="C57">
        <f t="shared" si="22"/>
        <v>101.87268480000002</v>
      </c>
      <c r="D57">
        <f t="shared" si="22"/>
        <v>-9.073035990000033</v>
      </c>
      <c r="E57">
        <f t="shared" si="22"/>
        <v>-12.734085599999982</v>
      </c>
      <c r="F57">
        <f t="shared" si="22"/>
        <v>149.6255058</v>
      </c>
      <c r="G57">
        <f t="shared" si="22"/>
        <v>116.19853110000003</v>
      </c>
      <c r="H57">
        <f t="shared" si="22"/>
        <v>100.28092410000001</v>
      </c>
      <c r="I57">
        <f t="shared" si="22"/>
        <v>119.3820525</v>
      </c>
      <c r="J57">
        <f t="shared" si="22"/>
        <v>23.876410500000002</v>
      </c>
      <c r="K57">
        <f t="shared" si="22"/>
        <v>55.711624500000006</v>
      </c>
      <c r="L57">
        <f t="shared" si="22"/>
        <v>-7.9588035</v>
      </c>
      <c r="M57">
        <f t="shared" si="22"/>
        <v>20.692889100000013</v>
      </c>
    </row>
    <row r="58" spans="1:13" ht="12.75">
      <c r="A58" s="3">
        <f t="shared" si="2"/>
        <v>22</v>
      </c>
      <c r="B58">
        <f aca="true" t="shared" si="23" ref="B58:M58">(B23*3.7854)*4.205</f>
        <v>-3.183521399999989</v>
      </c>
      <c r="C58">
        <f t="shared" si="23"/>
        <v>101.8726848</v>
      </c>
      <c r="D58">
        <f t="shared" si="23"/>
        <v>0.7958803500000113</v>
      </c>
      <c r="E58">
        <f t="shared" si="23"/>
        <v>-6.367042800000005</v>
      </c>
      <c r="F58">
        <f t="shared" si="23"/>
        <v>163.95135209999998</v>
      </c>
      <c r="G58">
        <f t="shared" si="23"/>
        <v>82.7715564</v>
      </c>
      <c r="H58">
        <f t="shared" si="23"/>
        <v>85.95507780000001</v>
      </c>
      <c r="I58">
        <f t="shared" si="23"/>
        <v>119.3820525</v>
      </c>
      <c r="J58">
        <f t="shared" si="23"/>
        <v>4.775282100000012</v>
      </c>
      <c r="K58">
        <f t="shared" si="23"/>
        <v>31.835214</v>
      </c>
      <c r="L58">
        <f t="shared" si="23"/>
        <v>-23.876410500000002</v>
      </c>
      <c r="M58">
        <f t="shared" si="23"/>
        <v>7.9588035</v>
      </c>
    </row>
    <row r="59" spans="1:13" ht="12.75">
      <c r="A59" s="3">
        <f t="shared" si="2"/>
        <v>23</v>
      </c>
      <c r="B59">
        <f aca="true" t="shared" si="24" ref="B59:M59">(B24*3.7854)*4.205</f>
        <v>1.5917606999999945</v>
      </c>
      <c r="C59">
        <f t="shared" si="24"/>
        <v>68.4457101</v>
      </c>
      <c r="D59">
        <f t="shared" si="24"/>
        <v>80.54309142000001</v>
      </c>
      <c r="E59">
        <f t="shared" si="24"/>
        <v>-14.325846300000006</v>
      </c>
      <c r="F59">
        <f t="shared" si="24"/>
        <v>159.17607</v>
      </c>
      <c r="G59">
        <f t="shared" si="24"/>
        <v>46.16106030000001</v>
      </c>
      <c r="H59">
        <f t="shared" si="24"/>
        <v>71.6292315</v>
      </c>
      <c r="I59">
        <f t="shared" si="24"/>
        <v>120.97381320000001</v>
      </c>
      <c r="J59">
        <f t="shared" si="24"/>
        <v>9.550564199999995</v>
      </c>
      <c r="K59">
        <f t="shared" si="24"/>
        <v>20.692889100000013</v>
      </c>
      <c r="L59">
        <f t="shared" si="24"/>
        <v>-47.752821000000004</v>
      </c>
      <c r="M59">
        <f t="shared" si="24"/>
        <v>36.6104961</v>
      </c>
    </row>
    <row r="60" spans="1:13" ht="12.75">
      <c r="A60" s="3">
        <f t="shared" si="2"/>
        <v>24</v>
      </c>
      <c r="B60">
        <f aca="true" t="shared" si="25" ref="B60:M60">(B25*3.7854)*4.205</f>
        <v>-3.183521399999989</v>
      </c>
      <c r="C60">
        <f t="shared" si="25"/>
        <v>101.8726848</v>
      </c>
      <c r="D60">
        <f t="shared" si="25"/>
        <v>102.82774122000001</v>
      </c>
      <c r="E60">
        <f t="shared" si="25"/>
        <v>-14.325846299999977</v>
      </c>
      <c r="F60">
        <f t="shared" si="25"/>
        <v>141.6667023</v>
      </c>
      <c r="G60">
        <f t="shared" si="25"/>
        <v>98.05245912</v>
      </c>
      <c r="H60">
        <f t="shared" si="25"/>
        <v>-19.737832680000004</v>
      </c>
      <c r="I60">
        <f t="shared" si="25"/>
        <v>42.977538900000006</v>
      </c>
      <c r="J60">
        <f t="shared" si="25"/>
        <v>42.34083462</v>
      </c>
      <c r="K60">
        <f t="shared" si="25"/>
        <v>19.101128400000018</v>
      </c>
      <c r="L60">
        <f t="shared" si="25"/>
        <v>39.15731322000002</v>
      </c>
      <c r="M60">
        <f t="shared" si="25"/>
        <v>38.202256799999994</v>
      </c>
    </row>
    <row r="61" spans="1:13" ht="12.75">
      <c r="A61" s="3">
        <f t="shared" si="2"/>
        <v>25</v>
      </c>
      <c r="B61">
        <f aca="true" t="shared" si="26" ref="B61:M61">(B26*3.7854)*4.205</f>
        <v>-12.73408560000001</v>
      </c>
      <c r="C61">
        <f t="shared" si="26"/>
        <v>106.64796690000001</v>
      </c>
      <c r="D61">
        <f t="shared" si="26"/>
        <v>113.01500970000001</v>
      </c>
      <c r="E61">
        <f t="shared" si="26"/>
        <v>-14.325846300000006</v>
      </c>
      <c r="F61">
        <f t="shared" si="26"/>
        <v>163.9513521</v>
      </c>
      <c r="G61">
        <f t="shared" si="26"/>
        <v>89.1385992</v>
      </c>
      <c r="H61">
        <f t="shared" si="26"/>
        <v>66.8539494</v>
      </c>
      <c r="I61">
        <f t="shared" si="26"/>
        <v>0</v>
      </c>
      <c r="J61">
        <f t="shared" si="26"/>
        <v>20.692889100000013</v>
      </c>
      <c r="K61">
        <f t="shared" si="26"/>
        <v>17.509367699999995</v>
      </c>
      <c r="L61">
        <f t="shared" si="26"/>
        <v>11.14232489999999</v>
      </c>
      <c r="M61">
        <f t="shared" si="26"/>
        <v>22.284649800000008</v>
      </c>
    </row>
    <row r="62" spans="1:13" ht="12.75">
      <c r="A62" s="3">
        <f t="shared" si="2"/>
        <v>26</v>
      </c>
      <c r="B62">
        <f aca="true" t="shared" si="27" ref="B62:M62">(B27*3.7854)*4.205</f>
        <v>-15.917607</v>
      </c>
      <c r="C62">
        <f t="shared" si="27"/>
        <v>132.1161381</v>
      </c>
      <c r="D62">
        <f t="shared" si="27"/>
        <v>114.60677039999999</v>
      </c>
      <c r="E62">
        <f t="shared" si="27"/>
        <v>-11.142324900000018</v>
      </c>
      <c r="F62">
        <f t="shared" si="27"/>
        <v>214.8876945</v>
      </c>
      <c r="G62">
        <f t="shared" si="27"/>
        <v>122.5655739</v>
      </c>
      <c r="H62">
        <f t="shared" si="27"/>
        <v>117.15358752</v>
      </c>
      <c r="I62">
        <f t="shared" si="27"/>
        <v>0</v>
      </c>
      <c r="J62">
        <f t="shared" si="27"/>
        <v>36.610496099999985</v>
      </c>
      <c r="K62">
        <f t="shared" si="27"/>
        <v>25.468171199999997</v>
      </c>
      <c r="L62">
        <f t="shared" si="27"/>
        <v>-27.05993190000002</v>
      </c>
      <c r="M62">
        <f t="shared" si="27"/>
        <v>14.325846300000006</v>
      </c>
    </row>
    <row r="63" spans="1:13" ht="12.75">
      <c r="A63" s="3">
        <f t="shared" si="2"/>
        <v>27</v>
      </c>
      <c r="B63">
        <f aca="true" t="shared" si="28" ref="B63:M63">(B28*3.7854)*4.205</f>
        <v>-12.734085599999982</v>
      </c>
      <c r="C63">
        <f t="shared" si="28"/>
        <v>122.5655739</v>
      </c>
      <c r="D63">
        <f t="shared" si="28"/>
        <v>111.42324900000001</v>
      </c>
      <c r="E63">
        <f t="shared" si="28"/>
        <v>1.5917606999999945</v>
      </c>
      <c r="F63">
        <f t="shared" si="28"/>
        <v>222.84649800000003</v>
      </c>
      <c r="G63">
        <f t="shared" si="28"/>
        <v>125.74909530000001</v>
      </c>
      <c r="H63">
        <f t="shared" si="28"/>
        <v>116.19853110000001</v>
      </c>
      <c r="I63">
        <f t="shared" si="28"/>
        <v>44.5692996</v>
      </c>
      <c r="J63">
        <f t="shared" si="28"/>
        <v>57.303385199999994</v>
      </c>
      <c r="K63">
        <f t="shared" si="28"/>
        <v>22.284649800000008</v>
      </c>
      <c r="L63">
        <f t="shared" si="28"/>
        <v>-38.20225679999998</v>
      </c>
      <c r="M63">
        <f t="shared" si="28"/>
        <v>52.52810310000001</v>
      </c>
    </row>
    <row r="64" spans="1:13" ht="12.75">
      <c r="A64" s="3">
        <f t="shared" si="2"/>
        <v>28</v>
      </c>
      <c r="B64">
        <f aca="true" t="shared" si="29" ref="B64:M64">(B29*3.7854)*4.205</f>
        <v>-4.775282099999983</v>
      </c>
      <c r="C64">
        <f t="shared" si="29"/>
        <v>111.42324900000003</v>
      </c>
      <c r="D64">
        <f t="shared" si="29"/>
        <v>98.68916339999998</v>
      </c>
      <c r="E64">
        <f t="shared" si="29"/>
        <v>22.28464979999998</v>
      </c>
      <c r="F64">
        <f t="shared" si="29"/>
        <v>253.0899513</v>
      </c>
      <c r="G64">
        <f t="shared" si="29"/>
        <v>28.651692599999997</v>
      </c>
      <c r="H64">
        <f t="shared" si="29"/>
        <v>117.7902918</v>
      </c>
      <c r="I64">
        <f t="shared" si="29"/>
        <v>167.13487350000003</v>
      </c>
      <c r="J64">
        <f t="shared" si="29"/>
        <v>35.01873539999999</v>
      </c>
      <c r="K64">
        <f t="shared" si="29"/>
        <v>194.1948054</v>
      </c>
      <c r="L64">
        <f t="shared" si="29"/>
        <v>-39.7940175</v>
      </c>
      <c r="M64">
        <f t="shared" si="29"/>
        <v>38.202256799999994</v>
      </c>
    </row>
    <row r="65" spans="1:13" ht="12.75">
      <c r="A65" s="3">
        <f t="shared" si="2"/>
        <v>29</v>
      </c>
      <c r="B65">
        <f aca="true" t="shared" si="30" ref="B65:M65">(B30*3.7854)*4.205</f>
        <v>7.9588035</v>
      </c>
      <c r="C65">
        <f t="shared" si="30"/>
        <v>117.7902918</v>
      </c>
      <c r="D65">
        <f t="shared" si="30"/>
        <v>103.4644455</v>
      </c>
      <c r="E65">
        <f t="shared" si="30"/>
        <v>36.61049610000001</v>
      </c>
      <c r="F65">
        <f t="shared" si="30"/>
        <v>171.91015560000002</v>
      </c>
      <c r="G65">
        <f t="shared" si="30"/>
        <v>203.7453696</v>
      </c>
      <c r="H65">
        <f t="shared" si="30"/>
        <v>122.5655739</v>
      </c>
      <c r="I65">
        <f t="shared" si="30"/>
        <v>240.3558657</v>
      </c>
      <c r="J65">
        <f t="shared" si="30"/>
        <v>60.48690660000002</v>
      </c>
      <c r="K65">
        <f t="shared" si="30"/>
        <v>195.78656610000002</v>
      </c>
      <c r="L65">
        <f t="shared" si="30"/>
        <v>-23.876410500000002</v>
      </c>
      <c r="M65">
        <f t="shared" si="30"/>
        <v>12.73408560000001</v>
      </c>
    </row>
    <row r="66" spans="1:13" ht="12.75">
      <c r="A66" s="3">
        <f t="shared" si="2"/>
        <v>30</v>
      </c>
      <c r="B66">
        <f aca="true" t="shared" si="31" ref="B66:M66">(B31*3.7854)*4.205</f>
        <v>11.142324900000018</v>
      </c>
      <c r="C66">
        <f t="shared" si="31"/>
        <v>0</v>
      </c>
      <c r="D66">
        <f t="shared" si="31"/>
        <v>114.60677040000002</v>
      </c>
      <c r="E66">
        <f t="shared" si="31"/>
        <v>46.161060299999995</v>
      </c>
      <c r="F66">
        <f t="shared" si="31"/>
        <v>140.07494160000002</v>
      </c>
      <c r="G66">
        <f t="shared" si="31"/>
        <v>22.2846498</v>
      </c>
      <c r="H66">
        <f t="shared" si="31"/>
        <v>124.1573346</v>
      </c>
      <c r="I66">
        <f t="shared" si="31"/>
        <v>171.91015560000002</v>
      </c>
      <c r="J66">
        <f t="shared" si="31"/>
        <v>117.7902918</v>
      </c>
      <c r="K66">
        <f t="shared" si="31"/>
        <v>195.78656610000002</v>
      </c>
      <c r="L66">
        <f t="shared" si="31"/>
        <v>-23.876410500000002</v>
      </c>
      <c r="M66">
        <f t="shared" si="31"/>
        <v>-1.5917606999999945</v>
      </c>
    </row>
    <row r="67" spans="1:13" ht="12.75">
      <c r="A67" s="3">
        <v>31</v>
      </c>
      <c r="B67">
        <f aca="true" t="shared" si="32" ref="B67:M67">(B32*3.7854)*4.205</f>
        <v>1.5917606999999945</v>
      </c>
      <c r="C67">
        <f t="shared" si="32"/>
        <v>0</v>
      </c>
      <c r="D67">
        <f t="shared" si="32"/>
        <v>108.23972760000001</v>
      </c>
      <c r="E67">
        <f t="shared" si="32"/>
        <v>0</v>
      </c>
      <c r="F67">
        <f t="shared" si="32"/>
        <v>106.6479669</v>
      </c>
      <c r="G67">
        <f t="shared" si="32"/>
        <v>0</v>
      </c>
      <c r="H67">
        <f t="shared" si="32"/>
        <v>119.3820525</v>
      </c>
      <c r="I67">
        <f t="shared" si="32"/>
        <v>175.093677</v>
      </c>
      <c r="J67">
        <f t="shared" si="32"/>
        <v>0</v>
      </c>
      <c r="K67">
        <f t="shared" si="32"/>
        <v>205.3371303</v>
      </c>
      <c r="L67">
        <f t="shared" si="32"/>
        <v>0</v>
      </c>
      <c r="M67">
        <f t="shared" si="32"/>
        <v>0</v>
      </c>
    </row>
    <row r="68" spans="1:13" ht="12.75">
      <c r="A68" s="1" t="s">
        <v>17</v>
      </c>
      <c r="B68">
        <f aca="true" t="shared" si="33" ref="B68:M68">SUM(B37:B67)</f>
        <v>229.21354080000003</v>
      </c>
      <c r="C68">
        <f t="shared" si="33"/>
        <v>2069.28891</v>
      </c>
      <c r="D68">
        <f t="shared" si="33"/>
        <v>613.0347983910001</v>
      </c>
      <c r="E68">
        <f t="shared" si="33"/>
        <v>372.47200380000004</v>
      </c>
      <c r="F68">
        <f t="shared" si="33"/>
        <v>3571.9110108</v>
      </c>
      <c r="G68">
        <f t="shared" si="33"/>
        <v>4825.58173812</v>
      </c>
      <c r="H68">
        <f t="shared" si="33"/>
        <v>2966.40524052</v>
      </c>
      <c r="I68">
        <f t="shared" si="33"/>
        <v>3568.7274894</v>
      </c>
      <c r="J68">
        <f t="shared" si="33"/>
        <v>3981.94856712</v>
      </c>
      <c r="K68">
        <f t="shared" si="33"/>
        <v>3694.4765847000012</v>
      </c>
      <c r="L68">
        <f t="shared" si="33"/>
        <v>113.97006611999997</v>
      </c>
      <c r="M68">
        <f t="shared" si="33"/>
        <v>561.8915271</v>
      </c>
    </row>
    <row r="70" spans="1:4" ht="12.75">
      <c r="A70" s="20" t="s">
        <v>12</v>
      </c>
      <c r="D70" s="47">
        <f>SUM(B68:M68)</f>
        <v>26568.921476871004</v>
      </c>
    </row>
    <row r="71" spans="1:4" ht="12.75">
      <c r="A71" s="20" t="s">
        <v>13</v>
      </c>
      <c r="D71" s="47">
        <f>SUM(F68:K68)</f>
        <v>22609.05063066</v>
      </c>
    </row>
    <row r="72" spans="1:4" ht="12.75">
      <c r="A72" s="20" t="s">
        <v>14</v>
      </c>
      <c r="D72" s="47">
        <f>SUM(B68:E68,L68:M68)</f>
        <v>3959.8708462110003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XPSP2</dc:creator>
  <cp:keywords/>
  <dc:description/>
  <cp:lastModifiedBy>egaddis</cp:lastModifiedBy>
  <dcterms:created xsi:type="dcterms:W3CDTF">2008-09-26T16:03:27Z</dcterms:created>
  <dcterms:modified xsi:type="dcterms:W3CDTF">2009-08-23T21:11:26Z</dcterms:modified>
  <cp:category/>
  <cp:version/>
  <cp:contentType/>
  <cp:contentStatus/>
</cp:coreProperties>
</file>